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ly\Desktop\UWS\"/>
    </mc:Choice>
  </mc:AlternateContent>
  <bookViews>
    <workbookView xWindow="0" yWindow="0" windowWidth="15345" windowHeight="6105" activeTab="4"/>
  </bookViews>
  <sheets>
    <sheet name="Yr 1 Sales 1" sheetId="8" r:id="rId1"/>
    <sheet name="Yr 1 Sales 2" sheetId="9" r:id="rId2"/>
    <sheet name="Yr 1 Sales 3" sheetId="3" r:id="rId3"/>
    <sheet name="Yr 1 Purchases" sheetId="7" r:id="rId4"/>
    <sheet name="Yr 1 Cashflow" sheetId="2" r:id="rId5"/>
    <sheet name="Yr 1 P&amp;L" sheetId="4" r:id="rId6"/>
    <sheet name="Yr 1 BSheet" sheetId="10" r:id="rId7"/>
    <sheet name="Yr 1 Breakeven" sheetId="1" r:id="rId8"/>
    <sheet name="Yr 2 Sales 1" sheetId="15" r:id="rId9"/>
    <sheet name="Yr 2 Sales 2" sheetId="14" r:id="rId10"/>
    <sheet name="Yr 2 Sales 3" sheetId="13" r:id="rId11"/>
    <sheet name="Yr 2 Purchases" sheetId="12" r:id="rId12"/>
    <sheet name="Yr 2 Cash Flow" sheetId="11" r:id="rId13"/>
    <sheet name="Yr 2 P &amp; L" sheetId="17" r:id="rId14"/>
    <sheet name="Yr 2 Balance Sheet" sheetId="16" r:id="rId15"/>
  </sheets>
  <calcPr calcId="171027"/>
</workbook>
</file>

<file path=xl/calcChain.xml><?xml version="1.0" encoding="utf-8"?>
<calcChain xmlns="http://schemas.openxmlformats.org/spreadsheetml/2006/main">
  <c r="O24" i="2" l="1"/>
  <c r="C16" i="4" s="1"/>
  <c r="C4" i="2"/>
  <c r="D4" i="2"/>
  <c r="E4" i="2"/>
  <c r="F4" i="2"/>
  <c r="G4" i="2"/>
  <c r="H4" i="2"/>
  <c r="I4" i="2"/>
  <c r="J4" i="2"/>
  <c r="K4" i="2"/>
  <c r="L4" i="2"/>
  <c r="M4" i="2"/>
  <c r="N4" i="2"/>
  <c r="O8" i="2"/>
  <c r="B25" i="10" s="1"/>
  <c r="O9" i="2"/>
  <c r="O10" i="2"/>
  <c r="O11" i="2"/>
  <c r="O12" i="2"/>
  <c r="B14" i="2"/>
  <c r="O17" i="2"/>
  <c r="O19" i="2"/>
  <c r="C28" i="4" s="1"/>
  <c r="B7" i="10" s="1"/>
  <c r="O20" i="2"/>
  <c r="C29" i="4" s="1"/>
  <c r="B8" i="10" s="1"/>
  <c r="O21" i="2"/>
  <c r="C30" i="4" s="1"/>
  <c r="B9" i="10" s="1"/>
  <c r="O22" i="2"/>
  <c r="C15" i="4" s="1"/>
  <c r="O23" i="2"/>
  <c r="C31" i="4" s="1"/>
  <c r="B10" i="10" s="1"/>
  <c r="O25" i="2"/>
  <c r="C17" i="4" s="1"/>
  <c r="O26" i="2"/>
  <c r="C18" i="4" s="1"/>
  <c r="O27" i="2"/>
  <c r="C19" i="4" s="1"/>
  <c r="O28" i="2"/>
  <c r="C20" i="4" s="1"/>
  <c r="O29" i="2"/>
  <c r="C21" i="4" s="1"/>
  <c r="O30" i="2"/>
  <c r="C22" i="4" s="1"/>
  <c r="O31" i="2"/>
  <c r="C23" i="4" s="1"/>
  <c r="O32" i="2"/>
  <c r="C24" i="4" s="1"/>
  <c r="O33" i="2"/>
  <c r="C25" i="4" s="1"/>
  <c r="O34" i="2"/>
  <c r="C26" i="4" s="1"/>
  <c r="C35" i="2"/>
  <c r="D35" i="2"/>
  <c r="E35" i="2"/>
  <c r="F35" i="2"/>
  <c r="F34" i="11" s="1"/>
  <c r="G35" i="2"/>
  <c r="G34" i="11" s="1"/>
  <c r="H35" i="2"/>
  <c r="I35" i="2"/>
  <c r="I34" i="11" s="1"/>
  <c r="J35" i="2"/>
  <c r="J34" i="11" s="1"/>
  <c r="K35" i="2"/>
  <c r="L35" i="2"/>
  <c r="M35" i="2"/>
  <c r="N35" i="2"/>
  <c r="N34" i="11" s="1"/>
  <c r="C36" i="2"/>
  <c r="D36" i="2"/>
  <c r="E36" i="2"/>
  <c r="F36" i="2"/>
  <c r="F35" i="11" s="1"/>
  <c r="G36" i="2"/>
  <c r="G35" i="11" s="1"/>
  <c r="H36" i="2"/>
  <c r="H35" i="11" s="1"/>
  <c r="I36" i="2"/>
  <c r="I35" i="11" s="1"/>
  <c r="J36" i="2"/>
  <c r="J35" i="11" s="1"/>
  <c r="K36" i="2"/>
  <c r="L36" i="2"/>
  <c r="L35" i="11" s="1"/>
  <c r="M36" i="2"/>
  <c r="M35" i="11" s="1"/>
  <c r="N36" i="2"/>
  <c r="N35" i="11" s="1"/>
  <c r="O37" i="2"/>
  <c r="C38" i="2"/>
  <c r="D38" i="2"/>
  <c r="O38" i="2" s="1"/>
  <c r="E38" i="2"/>
  <c r="F38" i="2"/>
  <c r="G38" i="2"/>
  <c r="H38" i="2"/>
  <c r="I38" i="2"/>
  <c r="J38" i="2"/>
  <c r="K38" i="2"/>
  <c r="L38" i="2"/>
  <c r="M38" i="2"/>
  <c r="N38" i="2"/>
  <c r="O39" i="2"/>
  <c r="C38" i="4" s="1"/>
  <c r="E9" i="1" s="1"/>
  <c r="B40" i="2"/>
  <c r="B43" i="2" s="1"/>
  <c r="A1" i="4"/>
  <c r="A1" i="10" s="1"/>
  <c r="A1" i="1" s="1"/>
  <c r="A1" i="15" s="1"/>
  <c r="A1" i="14" s="1"/>
  <c r="A1" i="13" s="1"/>
  <c r="A1" i="12" s="1"/>
  <c r="A1" i="11" s="1"/>
  <c r="A1" i="17" s="1"/>
  <c r="A1" i="16" s="1"/>
  <c r="A8" i="4"/>
  <c r="A9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8" i="7"/>
  <c r="A9" i="7"/>
  <c r="A10" i="7"/>
  <c r="A11" i="7"/>
  <c r="A12" i="7"/>
  <c r="A13" i="7"/>
  <c r="A14" i="7"/>
  <c r="A15" i="7"/>
  <c r="A16" i="7"/>
  <c r="A17" i="7"/>
  <c r="A18" i="7"/>
  <c r="A19" i="7"/>
  <c r="E26" i="8"/>
  <c r="E27" i="8"/>
  <c r="E28" i="8"/>
  <c r="E29" i="8"/>
  <c r="E30" i="8"/>
  <c r="E31" i="8"/>
  <c r="E32" i="8"/>
  <c r="E33" i="8"/>
  <c r="E34" i="8"/>
  <c r="A1" i="9"/>
  <c r="A1" i="3" s="1"/>
  <c r="A1" i="7" s="1"/>
  <c r="A1" i="2" s="1"/>
  <c r="A8" i="9"/>
  <c r="A9" i="9"/>
  <c r="A10" i="9"/>
  <c r="A11" i="9"/>
  <c r="A12" i="9"/>
  <c r="A13" i="9"/>
  <c r="A14" i="9"/>
  <c r="A15" i="9"/>
  <c r="A16" i="9"/>
  <c r="A17" i="9"/>
  <c r="A18" i="9"/>
  <c r="A19" i="9"/>
  <c r="A8" i="3"/>
  <c r="C8" i="3"/>
  <c r="A9" i="3"/>
  <c r="C9" i="3"/>
  <c r="A10" i="3"/>
  <c r="C10" i="3"/>
  <c r="A11" i="3"/>
  <c r="C11" i="3"/>
  <c r="A12" i="3"/>
  <c r="C12" i="3"/>
  <c r="A13" i="3"/>
  <c r="A14" i="3"/>
  <c r="C14" i="3"/>
  <c r="A15" i="3"/>
  <c r="C15" i="3"/>
  <c r="A16" i="3"/>
  <c r="C16" i="3"/>
  <c r="A17" i="3"/>
  <c r="C17" i="3"/>
  <c r="A18" i="3"/>
  <c r="C18" i="3"/>
  <c r="A19" i="3"/>
  <c r="C19" i="3"/>
  <c r="A2" i="16"/>
  <c r="A2" i="11"/>
  <c r="O7" i="11"/>
  <c r="O8" i="11"/>
  <c r="O9" i="11"/>
  <c r="O10" i="11"/>
  <c r="O11" i="11"/>
  <c r="A16" i="11"/>
  <c r="O16" i="11"/>
  <c r="A17" i="11"/>
  <c r="A18" i="11"/>
  <c r="O18" i="11"/>
  <c r="A19" i="11"/>
  <c r="O19" i="11"/>
  <c r="A20" i="11"/>
  <c r="O20" i="11"/>
  <c r="A21" i="11"/>
  <c r="A16" i="17" s="1"/>
  <c r="O21" i="11"/>
  <c r="A22" i="11"/>
  <c r="O22" i="11"/>
  <c r="A23" i="11"/>
  <c r="A17" i="17" s="1"/>
  <c r="O23" i="11"/>
  <c r="B17" i="17" s="1"/>
  <c r="A24" i="11"/>
  <c r="A18" i="17" s="1"/>
  <c r="O24" i="11"/>
  <c r="A25" i="11"/>
  <c r="A19" i="17" s="1"/>
  <c r="O25" i="11"/>
  <c r="B19" i="17" s="1"/>
  <c r="A26" i="11"/>
  <c r="A20" i="17" s="1"/>
  <c r="O26" i="11"/>
  <c r="B20" i="17" s="1"/>
  <c r="A27" i="11"/>
  <c r="A21" i="17" s="1"/>
  <c r="O27" i="11"/>
  <c r="B21" i="17" s="1"/>
  <c r="A28" i="11"/>
  <c r="A22" i="17" s="1"/>
  <c r="O28" i="11"/>
  <c r="A29" i="11"/>
  <c r="A23" i="17" s="1"/>
  <c r="O29" i="11"/>
  <c r="B23" i="17" s="1"/>
  <c r="A30" i="11"/>
  <c r="A24" i="17" s="1"/>
  <c r="O30" i="11"/>
  <c r="B24" i="17" s="1"/>
  <c r="A31" i="11"/>
  <c r="A25" i="17" s="1"/>
  <c r="O31" i="11"/>
  <c r="B25" i="17" s="1"/>
  <c r="A32" i="11"/>
  <c r="A26" i="17" s="1"/>
  <c r="O32" i="11"/>
  <c r="A33" i="11"/>
  <c r="A27" i="17" s="1"/>
  <c r="O33" i="11"/>
  <c r="B27" i="17" s="1"/>
  <c r="A34" i="11"/>
  <c r="A28" i="17" s="1"/>
  <c r="C34" i="11"/>
  <c r="D34" i="11"/>
  <c r="E34" i="11"/>
  <c r="H34" i="11"/>
  <c r="K34" i="11"/>
  <c r="L34" i="11"/>
  <c r="M34" i="11"/>
  <c r="A35" i="11"/>
  <c r="C35" i="11"/>
  <c r="D35" i="11"/>
  <c r="E35" i="11"/>
  <c r="K35" i="11"/>
  <c r="A36" i="11"/>
  <c r="A9" i="17" s="1"/>
  <c r="O36" i="11"/>
  <c r="A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A38" i="11"/>
  <c r="O38" i="11"/>
  <c r="B42" i="17" s="1"/>
  <c r="A39" i="11"/>
  <c r="B39" i="11"/>
  <c r="B41" i="11" s="1"/>
  <c r="B43" i="11" s="1"/>
  <c r="A40" i="11"/>
  <c r="A2" i="17"/>
  <c r="B10" i="17"/>
  <c r="B16" i="17"/>
  <c r="B18" i="17"/>
  <c r="B22" i="17"/>
  <c r="B26" i="17"/>
  <c r="A2" i="12"/>
  <c r="A2" i="15"/>
  <c r="A8" i="15"/>
  <c r="A8" i="13" s="1"/>
  <c r="A9" i="15"/>
  <c r="A8" i="12" s="1"/>
  <c r="A10" i="15"/>
  <c r="E4" i="11" s="1"/>
  <c r="A11" i="15"/>
  <c r="A11" i="13" s="1"/>
  <c r="A12" i="15"/>
  <c r="A11" i="12" s="1"/>
  <c r="A13" i="15"/>
  <c r="A13" i="13" s="1"/>
  <c r="A14" i="15"/>
  <c r="I4" i="11" s="1"/>
  <c r="A15" i="15"/>
  <c r="A15" i="13" s="1"/>
  <c r="A16" i="15"/>
  <c r="K4" i="11" s="1"/>
  <c r="A17" i="15"/>
  <c r="A17" i="13" s="1"/>
  <c r="A18" i="15"/>
  <c r="M4" i="11" s="1"/>
  <c r="A19" i="15"/>
  <c r="A19" i="13" s="1"/>
  <c r="E28" i="15"/>
  <c r="E29" i="15"/>
  <c r="E30" i="15"/>
  <c r="E31" i="15"/>
  <c r="E32" i="15"/>
  <c r="E33" i="15"/>
  <c r="E34" i="15"/>
  <c r="E35" i="15"/>
  <c r="E36" i="15"/>
  <c r="A2" i="14"/>
  <c r="A9" i="14"/>
  <c r="A10" i="14"/>
  <c r="A11" i="14"/>
  <c r="A12" i="14"/>
  <c r="A13" i="14"/>
  <c r="A14" i="14"/>
  <c r="A15" i="14"/>
  <c r="A16" i="14"/>
  <c r="A17" i="14"/>
  <c r="A18" i="14"/>
  <c r="A19" i="14"/>
  <c r="A2" i="13"/>
  <c r="C8" i="13"/>
  <c r="C9" i="13"/>
  <c r="A10" i="13"/>
  <c r="C10" i="13"/>
  <c r="C11" i="13"/>
  <c r="C12" i="13"/>
  <c r="C13" i="13"/>
  <c r="C14" i="13"/>
  <c r="C15" i="13"/>
  <c r="C16" i="13"/>
  <c r="C17" i="13"/>
  <c r="C18" i="13"/>
  <c r="C19" i="13"/>
  <c r="A18" i="12"/>
  <c r="A14" i="12"/>
  <c r="A12" i="12"/>
  <c r="A10" i="12"/>
  <c r="A17" i="12"/>
  <c r="A9" i="12"/>
  <c r="H4" i="11"/>
  <c r="J4" i="11"/>
  <c r="L4" i="11"/>
  <c r="A16" i="13" l="1"/>
  <c r="A15" i="12"/>
  <c r="E38" i="15"/>
  <c r="E40" i="15" s="1"/>
  <c r="B8" i="15" s="1"/>
  <c r="B8" i="14" s="1"/>
  <c r="D8" i="14" s="1"/>
  <c r="D8" i="13" s="1"/>
  <c r="G8" i="13" s="1"/>
  <c r="O37" i="11"/>
  <c r="B9" i="17" s="1"/>
  <c r="E36" i="8"/>
  <c r="E38" i="8" s="1"/>
  <c r="B32" i="17"/>
  <c r="B29" i="17"/>
  <c r="B7" i="16" s="1"/>
  <c r="C36" i="4"/>
  <c r="A18" i="13"/>
  <c r="A12" i="13"/>
  <c r="G4" i="11"/>
  <c r="A8" i="14"/>
  <c r="C9" i="4"/>
  <c r="B45" i="2"/>
  <c r="B47" i="2" s="1"/>
  <c r="C46" i="2" s="1"/>
  <c r="O36" i="2"/>
  <c r="B17" i="10" s="1"/>
  <c r="O35" i="2"/>
  <c r="C27" i="4" s="1"/>
  <c r="C33" i="4" s="1"/>
  <c r="C9" i="1" s="1"/>
  <c r="B8" i="3"/>
  <c r="B8" i="9"/>
  <c r="D8" i="9" s="1"/>
  <c r="D8" i="3" s="1"/>
  <c r="G8" i="3" s="1"/>
  <c r="C7" i="2" s="1"/>
  <c r="B9" i="15"/>
  <c r="B8" i="13"/>
  <c r="B10" i="16"/>
  <c r="B31" i="17"/>
  <c r="B9" i="16" s="1"/>
  <c r="B25" i="16"/>
  <c r="B30" i="17"/>
  <c r="B8" i="16" s="1"/>
  <c r="B11" i="10"/>
  <c r="A7" i="12"/>
  <c r="O34" i="11"/>
  <c r="B28" i="17" s="1"/>
  <c r="N4" i="11"/>
  <c r="F4" i="11"/>
  <c r="A13" i="12"/>
  <c r="D4" i="11"/>
  <c r="A16" i="12"/>
  <c r="A14" i="13"/>
  <c r="A9" i="13"/>
  <c r="O35" i="11"/>
  <c r="C4" i="11"/>
  <c r="B7" i="12" l="1"/>
  <c r="C6" i="11"/>
  <c r="I8" i="13"/>
  <c r="I8" i="3"/>
  <c r="B8" i="7"/>
  <c r="C18" i="2" s="1"/>
  <c r="B17" i="16"/>
  <c r="B11" i="16"/>
  <c r="B34" i="17"/>
  <c r="B9" i="14"/>
  <c r="D9" i="14" s="1"/>
  <c r="B9" i="13"/>
  <c r="B10" i="15"/>
  <c r="B9" i="9"/>
  <c r="B9" i="3"/>
  <c r="C12" i="11"/>
  <c r="C13" i="11" s="1"/>
  <c r="C13" i="2"/>
  <c r="C14" i="2" s="1"/>
  <c r="C17" i="11"/>
  <c r="B10" i="3" l="1"/>
  <c r="B10" i="9"/>
  <c r="D10" i="9" s="1"/>
  <c r="D10" i="3" s="1"/>
  <c r="G10" i="3" s="1"/>
  <c r="E7" i="2" s="1"/>
  <c r="D9" i="9"/>
  <c r="B10" i="13"/>
  <c r="B10" i="14"/>
  <c r="D10" i="14" s="1"/>
  <c r="D10" i="13" s="1"/>
  <c r="G10" i="13" s="1"/>
  <c r="B11" i="15"/>
  <c r="D9" i="13"/>
  <c r="C39" i="11"/>
  <c r="C40" i="2"/>
  <c r="C43" i="2" s="1"/>
  <c r="C45" i="2" s="1"/>
  <c r="C47" i="2" s="1"/>
  <c r="D46" i="2" s="1"/>
  <c r="G9" i="13" l="1"/>
  <c r="I10" i="13"/>
  <c r="E6" i="11"/>
  <c r="B9" i="12"/>
  <c r="E17" i="11" s="1"/>
  <c r="E39" i="11" s="1"/>
  <c r="E41" i="11" s="1"/>
  <c r="I10" i="3"/>
  <c r="B10" i="7"/>
  <c r="E18" i="2" s="1"/>
  <c r="E40" i="2" s="1"/>
  <c r="E43" i="2" s="1"/>
  <c r="B11" i="14"/>
  <c r="D11" i="14" s="1"/>
  <c r="B12" i="15"/>
  <c r="B11" i="13"/>
  <c r="D9" i="3"/>
  <c r="B11" i="9"/>
  <c r="B11" i="3"/>
  <c r="B12" i="9" l="1"/>
  <c r="D12" i="9" s="1"/>
  <c r="D12" i="3" s="1"/>
  <c r="G12" i="3" s="1"/>
  <c r="G7" i="2" s="1"/>
  <c r="B12" i="3"/>
  <c r="G9" i="3"/>
  <c r="D7" i="2" s="1"/>
  <c r="B13" i="15"/>
  <c r="B12" i="13"/>
  <c r="B12" i="14"/>
  <c r="E13" i="2"/>
  <c r="E14" i="2" s="1"/>
  <c r="E45" i="2" s="1"/>
  <c r="E12" i="11"/>
  <c r="E13" i="11" s="1"/>
  <c r="E43" i="11" s="1"/>
  <c r="D11" i="9"/>
  <c r="D11" i="13"/>
  <c r="D6" i="11"/>
  <c r="I9" i="13"/>
  <c r="B8" i="12"/>
  <c r="D12" i="11" l="1"/>
  <c r="D11" i="3"/>
  <c r="B9" i="7"/>
  <c r="I9" i="3"/>
  <c r="B13" i="9"/>
  <c r="B13" i="3"/>
  <c r="I12" i="3"/>
  <c r="G13" i="2"/>
  <c r="G14" i="2" s="1"/>
  <c r="B12" i="7"/>
  <c r="G11" i="13"/>
  <c r="D17" i="11"/>
  <c r="D12" i="14"/>
  <c r="B13" i="14"/>
  <c r="D13" i="14" s="1"/>
  <c r="D13" i="13" s="1"/>
  <c r="G13" i="13" s="1"/>
  <c r="B13" i="13"/>
  <c r="B14" i="15"/>
  <c r="G18" i="2" l="1"/>
  <c r="G40" i="2" s="1"/>
  <c r="G43" i="2" s="1"/>
  <c r="G45" i="2" s="1"/>
  <c r="B15" i="15"/>
  <c r="B14" i="13"/>
  <c r="B14" i="14"/>
  <c r="D14" i="14" s="1"/>
  <c r="D14" i="13" s="1"/>
  <c r="G14" i="13" s="1"/>
  <c r="D12" i="13"/>
  <c r="D13" i="2"/>
  <c r="D14" i="2" s="1"/>
  <c r="D18" i="2"/>
  <c r="D13" i="11"/>
  <c r="I13" i="13"/>
  <c r="B12" i="12"/>
  <c r="H17" i="11" s="1"/>
  <c r="H39" i="11" s="1"/>
  <c r="H41" i="11" s="1"/>
  <c r="H6" i="11"/>
  <c r="H12" i="11" s="1"/>
  <c r="H13" i="11" s="1"/>
  <c r="D39" i="11"/>
  <c r="D41" i="11" s="1"/>
  <c r="D43" i="11" s="1"/>
  <c r="B10" i="12"/>
  <c r="F6" i="11"/>
  <c r="I11" i="13"/>
  <c r="B14" i="3"/>
  <c r="B14" i="9"/>
  <c r="D14" i="9" s="1"/>
  <c r="D14" i="3" s="1"/>
  <c r="G14" i="3" s="1"/>
  <c r="I7" i="2" s="1"/>
  <c r="D13" i="9"/>
  <c r="G11" i="3"/>
  <c r="F7" i="2" s="1"/>
  <c r="B14" i="7" l="1"/>
  <c r="I18" i="2" s="1"/>
  <c r="I40" i="2" s="1"/>
  <c r="I13" i="2"/>
  <c r="I14" i="3"/>
  <c r="B15" i="3"/>
  <c r="B15" i="9"/>
  <c r="F17" i="11"/>
  <c r="F40" i="11"/>
  <c r="H43" i="11"/>
  <c r="D40" i="2"/>
  <c r="F41" i="2" s="1"/>
  <c r="I11" i="3"/>
  <c r="B11" i="7"/>
  <c r="D13" i="3"/>
  <c r="F12" i="11"/>
  <c r="G12" i="13"/>
  <c r="I6" i="11"/>
  <c r="I14" i="13"/>
  <c r="B13" i="12"/>
  <c r="I17" i="11" s="1"/>
  <c r="I39" i="11" s="1"/>
  <c r="B15" i="13"/>
  <c r="B15" i="14"/>
  <c r="B16" i="15"/>
  <c r="D15" i="14" l="1"/>
  <c r="B16" i="14"/>
  <c r="D16" i="14" s="1"/>
  <c r="D16" i="13" s="1"/>
  <c r="G16" i="13" s="1"/>
  <c r="B16" i="13"/>
  <c r="B17" i="15"/>
  <c r="F13" i="11"/>
  <c r="G13" i="3"/>
  <c r="H7" i="2" s="1"/>
  <c r="F18" i="2"/>
  <c r="F13" i="2"/>
  <c r="D43" i="2"/>
  <c r="D45" i="2" s="1"/>
  <c r="D47" i="2" s="1"/>
  <c r="E46" i="2" s="1"/>
  <c r="E47" i="2" s="1"/>
  <c r="F46" i="2" s="1"/>
  <c r="B16" i="3"/>
  <c r="B16" i="9"/>
  <c r="D16" i="9" s="1"/>
  <c r="D16" i="3" s="1"/>
  <c r="G16" i="3" s="1"/>
  <c r="K7" i="2" s="1"/>
  <c r="I14" i="2"/>
  <c r="I12" i="11"/>
  <c r="B11" i="12"/>
  <c r="G6" i="11"/>
  <c r="I12" i="13"/>
  <c r="F39" i="11"/>
  <c r="F41" i="11" s="1"/>
  <c r="F43" i="11" s="1"/>
  <c r="D15" i="9"/>
  <c r="D15" i="3" l="1"/>
  <c r="G17" i="11"/>
  <c r="I13" i="11"/>
  <c r="G12" i="11"/>
  <c r="G13" i="11" s="1"/>
  <c r="K13" i="2"/>
  <c r="K14" i="2" s="1"/>
  <c r="I16" i="3"/>
  <c r="B16" i="7"/>
  <c r="K18" i="2" s="1"/>
  <c r="K40" i="2" s="1"/>
  <c r="K43" i="2" s="1"/>
  <c r="B17" i="3"/>
  <c r="B17" i="9"/>
  <c r="F14" i="2"/>
  <c r="F40" i="2"/>
  <c r="I13" i="3"/>
  <c r="B13" i="7"/>
  <c r="B18" i="15"/>
  <c r="B17" i="14"/>
  <c r="D17" i="14" s="1"/>
  <c r="D17" i="13" s="1"/>
  <c r="G17" i="13" s="1"/>
  <c r="B17" i="13"/>
  <c r="K6" i="11"/>
  <c r="K12" i="11" s="1"/>
  <c r="K13" i="11" s="1"/>
  <c r="I16" i="13"/>
  <c r="B15" i="12"/>
  <c r="K17" i="11" s="1"/>
  <c r="D15" i="13"/>
  <c r="K39" i="11" l="1"/>
  <c r="G15" i="13"/>
  <c r="B18" i="13"/>
  <c r="B18" i="14"/>
  <c r="D18" i="14" s="1"/>
  <c r="B19" i="15"/>
  <c r="H18" i="2"/>
  <c r="D17" i="9"/>
  <c r="B18" i="9"/>
  <c r="D18" i="9" s="1"/>
  <c r="D18" i="3" s="1"/>
  <c r="G18" i="3" s="1"/>
  <c r="M7" i="2" s="1"/>
  <c r="B18" i="3"/>
  <c r="G39" i="11"/>
  <c r="I40" i="11" s="1"/>
  <c r="I41" i="11" s="1"/>
  <c r="I43" i="11" s="1"/>
  <c r="G15" i="3"/>
  <c r="J7" i="2" s="1"/>
  <c r="I17" i="13"/>
  <c r="B16" i="12"/>
  <c r="L17" i="11" s="1"/>
  <c r="L39" i="11" s="1"/>
  <c r="L6" i="11"/>
  <c r="L12" i="11" s="1"/>
  <c r="H13" i="2"/>
  <c r="K45" i="2"/>
  <c r="F43" i="2"/>
  <c r="F45" i="2" s="1"/>
  <c r="F47" i="2" s="1"/>
  <c r="G46" i="2" s="1"/>
  <c r="G47" i="2" s="1"/>
  <c r="H46" i="2" s="1"/>
  <c r="H14" i="2" l="1"/>
  <c r="B19" i="9"/>
  <c r="B19" i="3"/>
  <c r="B21" i="3" s="1"/>
  <c r="B21" i="8"/>
  <c r="H40" i="2"/>
  <c r="D18" i="13"/>
  <c r="L13" i="11"/>
  <c r="B15" i="7"/>
  <c r="I15" i="3"/>
  <c r="G41" i="11"/>
  <c r="G43" i="11" s="1"/>
  <c r="B18" i="7"/>
  <c r="M18" i="2" s="1"/>
  <c r="M40" i="2" s="1"/>
  <c r="M43" i="2" s="1"/>
  <c r="M13" i="2"/>
  <c r="M14" i="2" s="1"/>
  <c r="I18" i="3"/>
  <c r="D17" i="3"/>
  <c r="B19" i="14"/>
  <c r="B19" i="13"/>
  <c r="B21" i="13" s="1"/>
  <c r="B21" i="15"/>
  <c r="I15" i="13"/>
  <c r="B14" i="12"/>
  <c r="J6" i="11"/>
  <c r="J18" i="2" l="1"/>
  <c r="D19" i="9"/>
  <c r="B21" i="9"/>
  <c r="J12" i="11"/>
  <c r="J13" i="11" s="1"/>
  <c r="J17" i="11"/>
  <c r="D19" i="14"/>
  <c r="B21" i="14"/>
  <c r="G17" i="3"/>
  <c r="L7" i="2" s="1"/>
  <c r="M45" i="2"/>
  <c r="J13" i="2"/>
  <c r="G18" i="13"/>
  <c r="H43" i="2"/>
  <c r="H45" i="2" s="1"/>
  <c r="H47" i="2" s="1"/>
  <c r="I46" i="2" s="1"/>
  <c r="I41" i="2"/>
  <c r="I43" i="2" l="1"/>
  <c r="I45" i="2" s="1"/>
  <c r="I47" i="2" s="1"/>
  <c r="J46" i="2" s="1"/>
  <c r="M6" i="11"/>
  <c r="I18" i="13"/>
  <c r="B17" i="12"/>
  <c r="J14" i="2"/>
  <c r="I17" i="3"/>
  <c r="B17" i="7"/>
  <c r="D19" i="13"/>
  <c r="D21" i="14"/>
  <c r="J39" i="11"/>
  <c r="J41" i="11" s="1"/>
  <c r="J43" i="11" s="1"/>
  <c r="L40" i="11"/>
  <c r="L41" i="11" s="1"/>
  <c r="L43" i="11" s="1"/>
  <c r="D19" i="3"/>
  <c r="D21" i="9"/>
  <c r="J40" i="2"/>
  <c r="L41" i="2" s="1"/>
  <c r="J43" i="2" l="1"/>
  <c r="J45" i="2" s="1"/>
  <c r="J47" i="2" s="1"/>
  <c r="K46" i="2" s="1"/>
  <c r="K47" i="2" s="1"/>
  <c r="L46" i="2" s="1"/>
  <c r="O41" i="2"/>
  <c r="L13" i="2"/>
  <c r="M17" i="11"/>
  <c r="M12" i="11"/>
  <c r="G19" i="3"/>
  <c r="N7" i="2" s="1"/>
  <c r="D21" i="3"/>
  <c r="G19" i="13"/>
  <c r="D21" i="13"/>
  <c r="L18" i="2"/>
  <c r="L40" i="2" l="1"/>
  <c r="L43" i="2" s="1"/>
  <c r="B19" i="7"/>
  <c r="I19" i="3"/>
  <c r="G21" i="3"/>
  <c r="M13" i="11"/>
  <c r="L14" i="2"/>
  <c r="B18" i="12"/>
  <c r="I19" i="13"/>
  <c r="N6" i="11"/>
  <c r="G21" i="13"/>
  <c r="M39" i="11"/>
  <c r="M41" i="11" s="1"/>
  <c r="L45" i="2" l="1"/>
  <c r="L47" i="2" s="1"/>
  <c r="M46" i="2" s="1"/>
  <c r="M47" i="2" s="1"/>
  <c r="N46" i="2" s="1"/>
  <c r="M43" i="11"/>
  <c r="N13" i="2"/>
  <c r="O7" i="2"/>
  <c r="C5" i="4" s="1"/>
  <c r="N18" i="2"/>
  <c r="B21" i="7"/>
  <c r="N12" i="11"/>
  <c r="O6" i="11"/>
  <c r="N17" i="11"/>
  <c r="B20" i="12"/>
  <c r="N13" i="11" l="1"/>
  <c r="O12" i="11"/>
  <c r="B6" i="17"/>
  <c r="O13" i="11"/>
  <c r="N39" i="11"/>
  <c r="O17" i="11"/>
  <c r="B8" i="17" s="1"/>
  <c r="B11" i="17" s="1"/>
  <c r="N40" i="2"/>
  <c r="P41" i="2" s="1"/>
  <c r="O18" i="2"/>
  <c r="N14" i="2"/>
  <c r="O13" i="2"/>
  <c r="O14" i="2" s="1"/>
  <c r="C40" i="11" l="1"/>
  <c r="B18" i="10"/>
  <c r="N43" i="2"/>
  <c r="N45" i="2" s="1"/>
  <c r="N47" i="2" s="1"/>
  <c r="O40" i="2"/>
  <c r="O43" i="2" s="1"/>
  <c r="O45" i="2" s="1"/>
  <c r="N41" i="11"/>
  <c r="N43" i="11" s="1"/>
  <c r="O39" i="11"/>
  <c r="B13" i="17"/>
  <c r="B36" i="17" s="1"/>
  <c r="B41" i="17" s="1"/>
  <c r="P40" i="11"/>
  <c r="B18" i="16" s="1"/>
  <c r="C8" i="4"/>
  <c r="C10" i="4" s="1"/>
  <c r="C12" i="4" s="1"/>
  <c r="B44" i="11" l="1"/>
  <c r="B45" i="11" s="1"/>
  <c r="C44" i="11" s="1"/>
  <c r="B14" i="10"/>
  <c r="B43" i="17"/>
  <c r="B44" i="17"/>
  <c r="B19" i="16" s="1"/>
  <c r="B20" i="16" s="1"/>
  <c r="C35" i="4"/>
  <c r="C37" i="4" s="1"/>
  <c r="D10" i="1"/>
  <c r="D13" i="1" s="1"/>
  <c r="A16" i="1" s="1"/>
  <c r="A18" i="1" s="1"/>
  <c r="A20" i="1" s="1"/>
  <c r="A22" i="1" s="1"/>
  <c r="C41" i="11"/>
  <c r="C43" i="11" s="1"/>
  <c r="B45" i="17" l="1"/>
  <c r="C40" i="4"/>
  <c r="B19" i="10" s="1"/>
  <c r="B22" i="10" s="1"/>
  <c r="C39" i="4"/>
  <c r="C45" i="11"/>
  <c r="D44" i="11" s="1"/>
  <c r="D45" i="11" s="1"/>
  <c r="E44" i="11" s="1"/>
  <c r="E45" i="11" s="1"/>
  <c r="F44" i="11" s="1"/>
  <c r="F45" i="11" s="1"/>
  <c r="G44" i="11" s="1"/>
  <c r="G45" i="11" s="1"/>
  <c r="H44" i="11" s="1"/>
  <c r="H45" i="11" s="1"/>
  <c r="I44" i="11" s="1"/>
  <c r="I45" i="11" s="1"/>
  <c r="J44" i="11" s="1"/>
  <c r="J45" i="11" s="1"/>
  <c r="K44" i="11" s="1"/>
  <c r="C41" i="4" l="1"/>
  <c r="B26" i="10" s="1"/>
  <c r="K40" i="11"/>
  <c r="B20" i="10"/>
  <c r="B27" i="10" l="1"/>
  <c r="B29" i="10" s="1"/>
  <c r="B26" i="16"/>
  <c r="B27" i="16" s="1"/>
  <c r="K41" i="11"/>
  <c r="K43" i="11" s="1"/>
  <c r="K45" i="11" s="1"/>
  <c r="L44" i="11" s="1"/>
  <c r="L45" i="11" s="1"/>
  <c r="M44" i="11" s="1"/>
  <c r="M45" i="11" s="1"/>
  <c r="N44" i="11" s="1"/>
  <c r="N45" i="11" s="1"/>
  <c r="B14" i="16" s="1"/>
  <c r="B22" i="16" s="1"/>
  <c r="O40" i="11"/>
  <c r="O41" i="11" s="1"/>
  <c r="O43" i="11" s="1"/>
  <c r="B29" i="16" l="1"/>
</calcChain>
</file>

<file path=xl/sharedStrings.xml><?xml version="1.0" encoding="utf-8"?>
<sst xmlns="http://schemas.openxmlformats.org/spreadsheetml/2006/main" count="317" uniqueCount="140">
  <si>
    <t>Formula</t>
  </si>
  <si>
    <t>=</t>
  </si>
  <si>
    <t>Overheads</t>
  </si>
  <si>
    <t>+</t>
  </si>
  <si>
    <t>Drawings</t>
  </si>
  <si>
    <t>Break even cash sum per year</t>
  </si>
  <si>
    <t>Break even cash sum per week</t>
  </si>
  <si>
    <t>Total</t>
  </si>
  <si>
    <t>TOTAL</t>
  </si>
  <si>
    <t>Stock</t>
  </si>
  <si>
    <t>Purchases</t>
  </si>
  <si>
    <t>Equipment</t>
  </si>
  <si>
    <t>Rent and Rates</t>
  </si>
  <si>
    <t>Vehicle Purchase</t>
  </si>
  <si>
    <t>Vehicle  Insurance</t>
  </si>
  <si>
    <t>Other Insurances</t>
  </si>
  <si>
    <t>Bank Charges</t>
  </si>
  <si>
    <t>Heating + Lighting</t>
  </si>
  <si>
    <t xml:space="preserve"> </t>
  </si>
  <si>
    <t xml:space="preserve">Employee Wages   </t>
  </si>
  <si>
    <t>Net cash flow</t>
  </si>
  <si>
    <t>Opening balance</t>
  </si>
  <si>
    <t>Closing balance</t>
  </si>
  <si>
    <t>£</t>
  </si>
  <si>
    <t>Sales</t>
  </si>
  <si>
    <t>Less Cost of Sales</t>
  </si>
  <si>
    <t>GROSS PROFIT</t>
  </si>
  <si>
    <t>Less Drawings</t>
  </si>
  <si>
    <t>Estimated</t>
  </si>
  <si>
    <t>Monthly sales</t>
  </si>
  <si>
    <t>Seasonality</t>
  </si>
  <si>
    <t>(cash)</t>
  </si>
  <si>
    <t>per Month</t>
  </si>
  <si>
    <t xml:space="preserve">Start Up </t>
  </si>
  <si>
    <t xml:space="preserve">Adjustment </t>
  </si>
  <si>
    <t>Average</t>
  </si>
  <si>
    <t>Young Persons Grant</t>
  </si>
  <si>
    <t>Furniture</t>
  </si>
  <si>
    <t>Computer</t>
  </si>
  <si>
    <t>Break even cash sum per month</t>
  </si>
  <si>
    <t>Break even cash sum per day</t>
  </si>
  <si>
    <t>FIXED ASSETS</t>
  </si>
  <si>
    <t>CURRENT ASSETS</t>
  </si>
  <si>
    <t>Bank and cash</t>
  </si>
  <si>
    <t>CURRENT LIABILITIES</t>
  </si>
  <si>
    <t>Loans Outstanding</t>
  </si>
  <si>
    <t>CAPITAL AND RESERVES</t>
  </si>
  <si>
    <t>Profit &amp; Loss Account</t>
  </si>
  <si>
    <t>Projected Profit &amp; Loss Account</t>
  </si>
  <si>
    <t>Capital</t>
  </si>
  <si>
    <t>Owners Capital</t>
  </si>
  <si>
    <t>TRADING PROFIT</t>
  </si>
  <si>
    <t>Add Grants</t>
  </si>
  <si>
    <t>PROFIT BEFORE DRAWINGS</t>
  </si>
  <si>
    <t>PROFIT AFTER DRAWINGS</t>
  </si>
  <si>
    <t>+ve</t>
  </si>
  <si>
    <t>-ve</t>
  </si>
  <si>
    <t>Gross Profit %</t>
  </si>
  <si>
    <t>Pre-Start</t>
  </si>
  <si>
    <t>Represents: Customers</t>
  </si>
  <si>
    <t>Customer Spend</t>
  </si>
  <si>
    <t xml:space="preserve">Loan Interest </t>
  </si>
  <si>
    <t>Loan</t>
  </si>
  <si>
    <t>VAT Payment</t>
  </si>
  <si>
    <t xml:space="preserve">VAT </t>
  </si>
  <si>
    <t>Other Funding</t>
  </si>
  <si>
    <t>ROA</t>
  </si>
  <si>
    <t>YEAR 1</t>
  </si>
  <si>
    <t>YEAR 2</t>
  </si>
  <si>
    <t>Annual Total</t>
  </si>
  <si>
    <t>Item 4</t>
  </si>
  <si>
    <t>Item 5</t>
  </si>
  <si>
    <t>Item 6</t>
  </si>
  <si>
    <t>Item 7</t>
  </si>
  <si>
    <t>Item 8</t>
  </si>
  <si>
    <t>Item 9</t>
  </si>
  <si>
    <t>Average Month</t>
  </si>
  <si>
    <t>Year 1</t>
  </si>
  <si>
    <t>Year 2</t>
  </si>
  <si>
    <t>Tax</t>
  </si>
  <si>
    <t>PROFIT AFTER DRAWINGS PRE TAX</t>
  </si>
  <si>
    <t>VAT</t>
  </si>
  <si>
    <t>Sales Forecast 1</t>
  </si>
  <si>
    <t>No/Week</t>
  </si>
  <si>
    <t>Selling Price</t>
  </si>
  <si>
    <t>Sales Forecast 2</t>
  </si>
  <si>
    <t>Sales Forecast 3</t>
  </si>
  <si>
    <t>%</t>
  </si>
  <si>
    <t>Purchases Forecast</t>
  </si>
  <si>
    <t>Based on sales forecast monthly purchases % of sales</t>
  </si>
  <si>
    <t>Cashflow</t>
  </si>
  <si>
    <t>VAT % =</t>
  </si>
  <si>
    <t>Income</t>
  </si>
  <si>
    <t>Expenses</t>
  </si>
  <si>
    <t>Depn - Furniture</t>
  </si>
  <si>
    <t>Depn - Equipment</t>
  </si>
  <si>
    <t>Depn - Vehicle</t>
  </si>
  <si>
    <t>Depn - Computer</t>
  </si>
  <si>
    <t>PROFIT AFTER TAX</t>
  </si>
  <si>
    <t>CHECK</t>
  </si>
  <si>
    <t>NET ASSETS</t>
  </si>
  <si>
    <t>Basic Breakeven Analysis</t>
  </si>
  <si>
    <t>Depn - Conputer</t>
  </si>
  <si>
    <t>Loan Rate (%)</t>
  </si>
  <si>
    <t>Growth</t>
  </si>
  <si>
    <t>Loan Months</t>
  </si>
  <si>
    <t>Wks/Year</t>
  </si>
  <si>
    <t>Sundries</t>
  </si>
  <si>
    <t>Aug</t>
  </si>
  <si>
    <t>Sep</t>
  </si>
  <si>
    <t>Oct</t>
  </si>
  <si>
    <t>Nov</t>
  </si>
  <si>
    <t>Dec</t>
  </si>
  <si>
    <t>Feb</t>
  </si>
  <si>
    <t>Mar</t>
  </si>
  <si>
    <t>Apr</t>
  </si>
  <si>
    <t>May</t>
  </si>
  <si>
    <t>Jun</t>
  </si>
  <si>
    <t>Jul</t>
  </si>
  <si>
    <t>Item 1</t>
  </si>
  <si>
    <t>Item 2</t>
  </si>
  <si>
    <t>Item 3</t>
  </si>
  <si>
    <t>Projected Balance Sheet</t>
  </si>
  <si>
    <t xml:space="preserve">Loan Capital Repayment </t>
  </si>
  <si>
    <t xml:space="preserve">Loan </t>
  </si>
  <si>
    <t>Business Name</t>
  </si>
  <si>
    <t xml:space="preserve"> Income</t>
  </si>
  <si>
    <t xml:space="preserve"> YEAR 1</t>
  </si>
  <si>
    <t>Telephone and Internet</t>
  </si>
  <si>
    <t>Motor and Travel Costs</t>
  </si>
  <si>
    <t>Postage and Stationery</t>
  </si>
  <si>
    <t xml:space="preserve">Owners' Drawings </t>
  </si>
  <si>
    <t>ERNI (National Insurance)</t>
  </si>
  <si>
    <t>Owners Investment (assets and cash)</t>
  </si>
  <si>
    <t>Grant Funding</t>
  </si>
  <si>
    <t>Advertising + Promotional Material</t>
  </si>
  <si>
    <t xml:space="preserve"> Refurbishment, Repairs and Maintenance</t>
  </si>
  <si>
    <t>Computer (Hardware and Software)</t>
  </si>
  <si>
    <t>Professional Fees (Legal, Accountancy etc)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</si>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</sst>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"/>
    <numFmt numFmtId="166" formatCode="#,##0_ ;\-#,##0\ "/>
    <numFmt numFmtId="167" formatCode="#,##0_ ;[Red]\-#,##0\ "/>
    <numFmt numFmtId="168" formatCode="[$-409]mmm\-yy;@"/>
  </numFmts>
  <fonts count="7" x14ac:knownFonts="1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9" fontId="3" fillId="0" borderId="0" xfId="2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1" fontId="2" fillId="0" borderId="0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1" fontId="2" fillId="0" borderId="1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9" fontId="3" fillId="0" borderId="0" xfId="2" applyFont="1" applyFill="1" applyAlignment="1">
      <alignment horizontal="center"/>
    </xf>
    <xf numFmtId="42" fontId="3" fillId="0" borderId="0" xfId="1" applyNumberFormat="1" applyFont="1" applyFill="1"/>
    <xf numFmtId="44" fontId="3" fillId="0" borderId="0" xfId="1" applyFont="1" applyFill="1"/>
    <xf numFmtId="164" fontId="3" fillId="0" borderId="0" xfId="1" applyNumberFormat="1" applyFont="1" applyFill="1"/>
    <xf numFmtId="1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167" fontId="3" fillId="0" borderId="0" xfId="1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Protection="1"/>
    <xf numFmtId="167" fontId="3" fillId="0" borderId="0" xfId="0" applyNumberFormat="1" applyFont="1" applyFill="1" applyBorder="1" applyAlignment="1" applyProtection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9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44" fontId="3" fillId="0" borderId="0" xfId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7" fontId="3" fillId="0" borderId="0" xfId="0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7" fontId="3" fillId="0" borderId="1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right"/>
    </xf>
    <xf numFmtId="44" fontId="2" fillId="0" borderId="0" xfId="1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67" fontId="3" fillId="0" borderId="1" xfId="1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1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2" fillId="0" borderId="0" xfId="1" applyNumberFormat="1" applyFont="1" applyBorder="1" applyProtection="1"/>
    <xf numFmtId="164" fontId="3" fillId="0" borderId="0" xfId="1" applyNumberFormat="1" applyFont="1" applyBorder="1" applyProtection="1"/>
    <xf numFmtId="164" fontId="3" fillId="0" borderId="0" xfId="1" applyNumberFormat="1" applyFont="1" applyFill="1" applyBorder="1" applyAlignment="1" applyProtection="1">
      <alignment horizontal="left"/>
    </xf>
    <xf numFmtId="167" fontId="3" fillId="0" borderId="2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Border="1" applyAlignment="1" applyProtection="1">
      <alignment horizontal="left"/>
    </xf>
    <xf numFmtId="165" fontId="3" fillId="0" borderId="0" xfId="1" applyNumberFormat="1" applyFont="1" applyFill="1" applyBorder="1" applyProtection="1"/>
    <xf numFmtId="164" fontId="3" fillId="0" borderId="0" xfId="1" applyNumberFormat="1" applyFont="1" applyFill="1" applyBorder="1" applyAlignment="1" applyProtection="1">
      <alignment horizontal="right"/>
    </xf>
    <xf numFmtId="164" fontId="4" fillId="0" borderId="0" xfId="1" applyNumberFormat="1" applyFont="1" applyBorder="1" applyProtection="1"/>
    <xf numFmtId="16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center"/>
    </xf>
    <xf numFmtId="44" fontId="2" fillId="0" borderId="0" xfId="1" applyFont="1" applyFill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167" fontId="3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Border="1" applyProtection="1"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8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167" fontId="3" fillId="2" borderId="0" xfId="0" applyNumberFormat="1" applyFont="1" applyFill="1" applyBorder="1" applyAlignment="1" applyProtection="1">
      <alignment horizontal="right"/>
      <protection locked="0"/>
    </xf>
    <xf numFmtId="167" fontId="3" fillId="2" borderId="0" xfId="0" applyNumberFormat="1" applyFont="1" applyFill="1" applyBorder="1" applyAlignment="1" applyProtection="1">
      <alignment horizontal="center"/>
      <protection locked="0"/>
    </xf>
    <xf numFmtId="9" fontId="3" fillId="2" borderId="0" xfId="2" applyFont="1" applyFill="1" applyBorder="1" applyAlignment="1" applyProtection="1">
      <alignment horizontal="center"/>
      <protection locked="0"/>
    </xf>
    <xf numFmtId="44" fontId="3" fillId="2" borderId="0" xfId="1" applyFont="1" applyFill="1" applyBorder="1" applyAlignment="1" applyProtection="1">
      <alignment horizontal="center"/>
      <protection locked="0"/>
    </xf>
    <xf numFmtId="10" fontId="3" fillId="2" borderId="0" xfId="0" applyNumberFormat="1" applyFont="1" applyFill="1" applyBorder="1" applyProtection="1">
      <protection locked="0"/>
    </xf>
    <xf numFmtId="9" fontId="2" fillId="2" borderId="0" xfId="1" applyNumberFormat="1" applyFont="1" applyFill="1" applyBorder="1" applyAlignment="1" applyProtection="1">
      <alignment horizontal="center"/>
      <protection locked="0"/>
    </xf>
    <xf numFmtId="1" fontId="2" fillId="2" borderId="0" xfId="1" applyNumberFormat="1" applyFont="1" applyFill="1" applyBorder="1" applyAlignment="1" applyProtection="1">
      <alignment horizontal="center"/>
      <protection locked="0"/>
    </xf>
    <xf numFmtId="167" fontId="3" fillId="2" borderId="0" xfId="1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Protection="1">
      <protection locked="0"/>
    </xf>
    <xf numFmtId="10" fontId="2" fillId="2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/>
    <xf numFmtId="0" fontId="3" fillId="0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190500</xdr:rowOff>
        </xdr:from>
        <xdr:to>
          <xdr:col>4</xdr:col>
          <xdr:colOff>0</xdr:colOff>
          <xdr:row>3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8"/>
  <sheetViews>
    <sheetView zoomScaleNormal="100" zoomScaleSheetLayoutView="100" workbookViewId="0">
      <selection activeCell="D12" sqref="D12"/>
    </sheetView>
  </sheetViews>
  <sheetFormatPr defaultRowHeight="15" x14ac:dyDescent="0.2"/>
  <cols>
    <col min="1" max="1" width="19.5703125" style="33" bestFit="1" customWidth="1"/>
    <col min="2" max="2" width="16.42578125" style="33" bestFit="1" customWidth="1"/>
    <col min="3" max="3" width="11" style="33" bestFit="1" customWidth="1"/>
    <col min="4" max="4" width="16.42578125" style="33" bestFit="1" customWidth="1"/>
    <col min="5" max="6" width="15.140625" style="33" bestFit="1" customWidth="1"/>
    <col min="7" max="10" width="9.140625" style="33" customWidth="1"/>
    <col min="11" max="11" width="7.28515625" style="33" bestFit="1" customWidth="1"/>
    <col min="12" max="12" width="13.140625" style="33" bestFit="1" customWidth="1"/>
    <col min="13" max="13" width="13.85546875" style="33" bestFit="1" customWidth="1"/>
    <col min="14" max="14" width="16.42578125" style="33" bestFit="1" customWidth="1"/>
    <col min="15" max="15" width="7.7109375" style="33" bestFit="1" customWidth="1"/>
    <col min="16" max="16" width="13.5703125" style="33" bestFit="1" customWidth="1"/>
    <col min="17" max="16384" width="9.140625" style="33"/>
  </cols>
  <sheetData>
    <row r="1" spans="1:17" ht="15.75" x14ac:dyDescent="0.25">
      <c r="A1" s="81" t="s">
        <v>125</v>
      </c>
    </row>
    <row r="2" spans="1:17" ht="15.75" x14ac:dyDescent="0.25">
      <c r="A2" s="32" t="s">
        <v>82</v>
      </c>
    </row>
    <row r="3" spans="1:17" ht="15.75" x14ac:dyDescent="0.25">
      <c r="A3" s="32" t="s">
        <v>77</v>
      </c>
      <c r="C3" s="34"/>
    </row>
    <row r="5" spans="1:17" ht="15.75" x14ac:dyDescent="0.25">
      <c r="B5" s="35" t="s">
        <v>28</v>
      </c>
    </row>
    <row r="6" spans="1:17" ht="15.75" x14ac:dyDescent="0.25">
      <c r="B6" s="35" t="s">
        <v>29</v>
      </c>
      <c r="E6" s="36"/>
    </row>
    <row r="7" spans="1:17" ht="15.75" x14ac:dyDescent="0.25">
      <c r="B7" s="35" t="s">
        <v>23</v>
      </c>
    </row>
    <row r="8" spans="1:17" x14ac:dyDescent="0.2">
      <c r="A8" s="82" t="s">
        <v>115</v>
      </c>
      <c r="B8" s="37">
        <v>0</v>
      </c>
      <c r="Q8" s="34"/>
    </row>
    <row r="9" spans="1:17" x14ac:dyDescent="0.2">
      <c r="A9" s="82" t="s">
        <v>116</v>
      </c>
      <c r="B9" s="37">
        <v>0</v>
      </c>
      <c r="Q9" s="34"/>
    </row>
    <row r="10" spans="1:17" x14ac:dyDescent="0.2">
      <c r="A10" s="82" t="s">
        <v>117</v>
      </c>
      <c r="B10" s="37">
        <v>0</v>
      </c>
      <c r="E10" s="38"/>
      <c r="Q10" s="34"/>
    </row>
    <row r="11" spans="1:17" x14ac:dyDescent="0.2">
      <c r="A11" s="82" t="s">
        <v>118</v>
      </c>
      <c r="B11" s="37">
        <v>0</v>
      </c>
      <c r="E11" s="38"/>
    </row>
    <row r="12" spans="1:17" x14ac:dyDescent="0.2">
      <c r="A12" s="82" t="s">
        <v>108</v>
      </c>
      <c r="B12" s="37">
        <v>0</v>
      </c>
      <c r="E12" s="38"/>
    </row>
    <row r="13" spans="1:17" x14ac:dyDescent="0.2">
      <c r="A13" s="82" t="s">
        <v>109</v>
      </c>
      <c r="B13" s="37">
        <v>0</v>
      </c>
      <c r="E13" s="38"/>
    </row>
    <row r="14" spans="1:17" x14ac:dyDescent="0.2">
      <c r="A14" s="82" t="s">
        <v>110</v>
      </c>
      <c r="B14" s="37">
        <v>0</v>
      </c>
      <c r="E14" s="38"/>
    </row>
    <row r="15" spans="1:17" x14ac:dyDescent="0.2">
      <c r="A15" s="82" t="s">
        <v>111</v>
      </c>
      <c r="B15" s="37">
        <v>0</v>
      </c>
      <c r="E15" s="38"/>
    </row>
    <row r="16" spans="1:17" x14ac:dyDescent="0.2">
      <c r="A16" s="82" t="s">
        <v>112</v>
      </c>
      <c r="B16" s="37">
        <v>0</v>
      </c>
      <c r="E16" s="38"/>
    </row>
    <row r="17" spans="1:16" x14ac:dyDescent="0.2">
      <c r="A17" s="82" t="s">
        <v>139</v>
      </c>
      <c r="B17" s="37">
        <v>0</v>
      </c>
      <c r="E17" s="38"/>
    </row>
    <row r="18" spans="1:16" x14ac:dyDescent="0.2">
      <c r="A18" s="82" t="s">
        <v>113</v>
      </c>
      <c r="B18" s="37">
        <v>0</v>
      </c>
      <c r="E18" s="38"/>
    </row>
    <row r="19" spans="1:16" x14ac:dyDescent="0.2">
      <c r="A19" s="82" t="s">
        <v>114</v>
      </c>
      <c r="B19" s="37">
        <v>0</v>
      </c>
      <c r="E19" s="38"/>
    </row>
    <row r="20" spans="1:16" x14ac:dyDescent="0.2">
      <c r="B20" s="39"/>
      <c r="E20" s="38"/>
    </row>
    <row r="21" spans="1:16" ht="15.75" thickBot="1" x14ac:dyDescent="0.25">
      <c r="A21" s="33" t="s">
        <v>7</v>
      </c>
      <c r="B21" s="40">
        <f>SUM(B8:B19)</f>
        <v>0</v>
      </c>
      <c r="E21" s="38"/>
    </row>
    <row r="22" spans="1:16" ht="15.75" thickTop="1" x14ac:dyDescent="0.2"/>
    <row r="23" spans="1:16" x14ac:dyDescent="0.2">
      <c r="B23" s="34"/>
      <c r="C23" s="34"/>
      <c r="D23" s="34"/>
      <c r="E23" s="34"/>
      <c r="F23" s="34"/>
      <c r="P23" s="38"/>
    </row>
    <row r="24" spans="1:16" ht="15.75" x14ac:dyDescent="0.25">
      <c r="B24" s="32" t="s">
        <v>84</v>
      </c>
      <c r="C24" s="32" t="s">
        <v>83</v>
      </c>
      <c r="D24" s="80" t="s">
        <v>106</v>
      </c>
      <c r="E24" s="32" t="s">
        <v>69</v>
      </c>
      <c r="M24" s="41"/>
    </row>
    <row r="25" spans="1:16" ht="15.75" x14ac:dyDescent="0.25">
      <c r="B25" s="35" t="s">
        <v>23</v>
      </c>
      <c r="E25" s="35" t="s">
        <v>23</v>
      </c>
    </row>
    <row r="26" spans="1:16" x14ac:dyDescent="0.2">
      <c r="A26" s="83" t="s">
        <v>119</v>
      </c>
      <c r="B26" s="84">
        <v>0</v>
      </c>
      <c r="C26" s="85">
        <v>0</v>
      </c>
      <c r="D26" s="85">
        <v>0</v>
      </c>
      <c r="E26" s="39">
        <f>+B26*C26*D26</f>
        <v>0</v>
      </c>
    </row>
    <row r="27" spans="1:16" x14ac:dyDescent="0.2">
      <c r="A27" s="83" t="s">
        <v>120</v>
      </c>
      <c r="B27" s="84"/>
      <c r="C27" s="85"/>
      <c r="D27" s="85"/>
      <c r="E27" s="39">
        <f t="shared" ref="E27:E34" si="0">+B27*C27*D27</f>
        <v>0</v>
      </c>
    </row>
    <row r="28" spans="1:16" x14ac:dyDescent="0.2">
      <c r="A28" s="83" t="s">
        <v>121</v>
      </c>
      <c r="B28" s="84"/>
      <c r="C28" s="85"/>
      <c r="D28" s="85"/>
      <c r="E28" s="39">
        <f t="shared" si="0"/>
        <v>0</v>
      </c>
    </row>
    <row r="29" spans="1:16" x14ac:dyDescent="0.2">
      <c r="A29" s="83" t="s">
        <v>70</v>
      </c>
      <c r="B29" s="84"/>
      <c r="C29" s="85"/>
      <c r="D29" s="85"/>
      <c r="E29" s="39">
        <f t="shared" si="0"/>
        <v>0</v>
      </c>
    </row>
    <row r="30" spans="1:16" x14ac:dyDescent="0.2">
      <c r="A30" s="83" t="s">
        <v>71</v>
      </c>
      <c r="B30" s="84"/>
      <c r="C30" s="85"/>
      <c r="D30" s="85"/>
      <c r="E30" s="39">
        <f t="shared" si="0"/>
        <v>0</v>
      </c>
    </row>
    <row r="31" spans="1:16" x14ac:dyDescent="0.2">
      <c r="A31" s="83" t="s">
        <v>72</v>
      </c>
      <c r="B31" s="84"/>
      <c r="C31" s="85"/>
      <c r="D31" s="85"/>
      <c r="E31" s="39">
        <f t="shared" si="0"/>
        <v>0</v>
      </c>
    </row>
    <row r="32" spans="1:16" x14ac:dyDescent="0.2">
      <c r="A32" s="83" t="s">
        <v>73</v>
      </c>
      <c r="B32" s="84"/>
      <c r="C32" s="85"/>
      <c r="D32" s="85"/>
      <c r="E32" s="39">
        <f t="shared" si="0"/>
        <v>0</v>
      </c>
    </row>
    <row r="33" spans="1:13" x14ac:dyDescent="0.2">
      <c r="A33" s="83" t="s">
        <v>74</v>
      </c>
      <c r="B33" s="84"/>
      <c r="C33" s="85"/>
      <c r="D33" s="85"/>
      <c r="E33" s="39">
        <f t="shared" si="0"/>
        <v>0</v>
      </c>
    </row>
    <row r="34" spans="1:13" x14ac:dyDescent="0.2">
      <c r="A34" s="83" t="s">
        <v>75</v>
      </c>
      <c r="B34" s="84"/>
      <c r="C34" s="85"/>
      <c r="D34" s="85"/>
      <c r="E34" s="39">
        <f t="shared" si="0"/>
        <v>0</v>
      </c>
    </row>
    <row r="35" spans="1:13" x14ac:dyDescent="0.2">
      <c r="B35" s="39"/>
      <c r="C35" s="39"/>
      <c r="D35" s="39"/>
      <c r="E35" s="39"/>
    </row>
    <row r="36" spans="1:13" ht="15.75" thickBot="1" x14ac:dyDescent="0.25">
      <c r="A36" s="33" t="s">
        <v>7</v>
      </c>
      <c r="B36" s="39"/>
      <c r="C36" s="39"/>
      <c r="D36" s="39"/>
      <c r="E36" s="40">
        <f>SUM(E26:E34)</f>
        <v>0</v>
      </c>
    </row>
    <row r="37" spans="1:13" ht="15.75" thickTop="1" x14ac:dyDescent="0.2">
      <c r="B37" s="39"/>
      <c r="C37" s="39"/>
      <c r="D37" s="39"/>
      <c r="E37" s="39"/>
    </row>
    <row r="38" spans="1:13" x14ac:dyDescent="0.2">
      <c r="B38" s="39"/>
      <c r="C38" s="39"/>
      <c r="D38" s="39" t="s">
        <v>76</v>
      </c>
      <c r="E38" s="39">
        <f>+E36/12</f>
        <v>0</v>
      </c>
      <c r="M38" s="41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83" orientation="landscape" r:id="rId1"/>
  <headerFooter alignWithMargins="0">
    <oddFooter>&amp;L&amp;F&amp;C&amp;D 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intAll">
                <anchor moveWithCells="1" sizeWithCells="1">
                  <from>
                    <xdr:col>3</xdr:col>
                    <xdr:colOff>0</xdr:colOff>
                    <xdr:row>0</xdr:row>
                    <xdr:rowOff>190500</xdr:rowOff>
                  </from>
                  <to>
                    <xdr:col>4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37"/>
  <sheetViews>
    <sheetView topLeftCell="A5" workbookViewId="0">
      <selection activeCell="G14" sqref="G14"/>
    </sheetView>
  </sheetViews>
  <sheetFormatPr defaultRowHeight="15" x14ac:dyDescent="0.2"/>
  <cols>
    <col min="1" max="1" width="19.5703125" style="33" bestFit="1" customWidth="1"/>
    <col min="2" max="2" width="16.42578125" style="33" bestFit="1" customWidth="1"/>
    <col min="3" max="3" width="14.42578125" style="33" bestFit="1" customWidth="1"/>
    <col min="4" max="4" width="9.42578125" style="33" bestFit="1" customWidth="1"/>
    <col min="5" max="16384" width="9.140625" style="33"/>
  </cols>
  <sheetData>
    <row r="1" spans="1:5" ht="15.75" x14ac:dyDescent="0.25">
      <c r="A1" s="32" t="str">
        <f>'Yr 2 Sales 1'!A1</f>
        <v>Business Name</v>
      </c>
      <c r="E1" s="42"/>
    </row>
    <row r="2" spans="1:5" ht="15.75" x14ac:dyDescent="0.25">
      <c r="A2" s="32" t="str">
        <f>'Yr 1 Sales 2'!A2</f>
        <v>Sales Forecast 2</v>
      </c>
      <c r="E2" s="42"/>
    </row>
    <row r="3" spans="1:5" ht="15.75" x14ac:dyDescent="0.25">
      <c r="A3" s="32" t="s">
        <v>78</v>
      </c>
      <c r="B3" s="43"/>
    </row>
    <row r="4" spans="1:5" x14ac:dyDescent="0.2">
      <c r="E4" s="42"/>
    </row>
    <row r="5" spans="1:5" ht="15.75" x14ac:dyDescent="0.25">
      <c r="B5" s="35" t="s">
        <v>28</v>
      </c>
      <c r="C5" s="35" t="s">
        <v>104</v>
      </c>
      <c r="D5" s="44" t="s">
        <v>24</v>
      </c>
      <c r="E5" s="45"/>
    </row>
    <row r="6" spans="1:5" ht="15.75" x14ac:dyDescent="0.25">
      <c r="B6" s="35" t="s">
        <v>29</v>
      </c>
      <c r="C6" s="35" t="s">
        <v>34</v>
      </c>
      <c r="D6" s="46" t="s">
        <v>31</v>
      </c>
      <c r="E6" s="45"/>
    </row>
    <row r="7" spans="1:5" ht="15.75" x14ac:dyDescent="0.25">
      <c r="B7" s="35" t="s">
        <v>23</v>
      </c>
      <c r="C7" s="35" t="s">
        <v>23</v>
      </c>
      <c r="D7" s="35" t="s">
        <v>23</v>
      </c>
    </row>
    <row r="8" spans="1:5" x14ac:dyDescent="0.2">
      <c r="A8" s="47" t="str">
        <f>'Yr 2 Sales 1'!A8</f>
        <v>Apr</v>
      </c>
      <c r="B8" s="37">
        <f>'Yr 2 Sales 1'!B8</f>
        <v>0</v>
      </c>
      <c r="C8" s="86">
        <v>0</v>
      </c>
      <c r="D8" s="48">
        <f>B8+(C8*B8)</f>
        <v>0</v>
      </c>
    </row>
    <row r="9" spans="1:5" x14ac:dyDescent="0.2">
      <c r="A9" s="47" t="str">
        <f>'Yr 1 Sales 1'!A9</f>
        <v>May</v>
      </c>
      <c r="B9" s="37">
        <f>'Yr 2 Sales 1'!B9</f>
        <v>0</v>
      </c>
      <c r="C9" s="86">
        <v>0</v>
      </c>
      <c r="D9" s="48">
        <f t="shared" ref="D9:D19" si="0">B9+(C9*B9)</f>
        <v>0</v>
      </c>
    </row>
    <row r="10" spans="1:5" x14ac:dyDescent="0.2">
      <c r="A10" s="47" t="str">
        <f>'Yr 1 Sales 1'!A10</f>
        <v>Jun</v>
      </c>
      <c r="B10" s="37">
        <f>'Yr 2 Sales 1'!B10</f>
        <v>0</v>
      </c>
      <c r="C10" s="86">
        <v>0</v>
      </c>
      <c r="D10" s="48">
        <f t="shared" si="0"/>
        <v>0</v>
      </c>
    </row>
    <row r="11" spans="1:5" x14ac:dyDescent="0.2">
      <c r="A11" s="47" t="str">
        <f>'Yr 1 Sales 1'!A11</f>
        <v>Jul</v>
      </c>
      <c r="B11" s="37">
        <f>'Yr 2 Sales 1'!B11</f>
        <v>0</v>
      </c>
      <c r="C11" s="86">
        <v>0</v>
      </c>
      <c r="D11" s="48">
        <f t="shared" si="0"/>
        <v>0</v>
      </c>
    </row>
    <row r="12" spans="1:5" x14ac:dyDescent="0.2">
      <c r="A12" s="47" t="str">
        <f>'Yr 1 Sales 1'!A12</f>
        <v>Aug</v>
      </c>
      <c r="B12" s="37">
        <f>'Yr 2 Sales 1'!B12</f>
        <v>0</v>
      </c>
      <c r="C12" s="86">
        <v>0</v>
      </c>
      <c r="D12" s="48">
        <f t="shared" si="0"/>
        <v>0</v>
      </c>
    </row>
    <row r="13" spans="1:5" x14ac:dyDescent="0.2">
      <c r="A13" s="47" t="str">
        <f>'Yr 1 Sales 1'!A13</f>
        <v>Sep</v>
      </c>
      <c r="B13" s="37">
        <f>'Yr 2 Sales 1'!B13</f>
        <v>0</v>
      </c>
      <c r="C13" s="86">
        <v>0</v>
      </c>
      <c r="D13" s="48">
        <f t="shared" si="0"/>
        <v>0</v>
      </c>
    </row>
    <row r="14" spans="1:5" x14ac:dyDescent="0.2">
      <c r="A14" s="47" t="str">
        <f>'Yr 1 Sales 1'!A14</f>
        <v>Oct</v>
      </c>
      <c r="B14" s="37">
        <f>'Yr 2 Sales 1'!B14</f>
        <v>0</v>
      </c>
      <c r="C14" s="86">
        <v>0</v>
      </c>
      <c r="D14" s="48">
        <f t="shared" si="0"/>
        <v>0</v>
      </c>
    </row>
    <row r="15" spans="1:5" x14ac:dyDescent="0.2">
      <c r="A15" s="47" t="str">
        <f>'Yr 1 Sales 1'!A15</f>
        <v>Nov</v>
      </c>
      <c r="B15" s="37">
        <f>'Yr 2 Sales 1'!B15</f>
        <v>0</v>
      </c>
      <c r="C15" s="86">
        <v>0</v>
      </c>
      <c r="D15" s="48">
        <f t="shared" si="0"/>
        <v>0</v>
      </c>
    </row>
    <row r="16" spans="1:5" x14ac:dyDescent="0.2">
      <c r="A16" s="47" t="str">
        <f>'Yr 1 Sales 1'!A16</f>
        <v>Dec</v>
      </c>
      <c r="B16" s="37">
        <f>'Yr 2 Sales 1'!B16</f>
        <v>0</v>
      </c>
      <c r="C16" s="86">
        <v>0</v>
      </c>
      <c r="D16" s="48">
        <f t="shared" si="0"/>
        <v>0</v>
      </c>
    </row>
    <row r="17" spans="1:5" x14ac:dyDescent="0.2">
      <c r="A17" s="47" t="str">
        <f>'Yr 1 Sales 1'!A17</f>
        <v>Jan</v>
      </c>
      <c r="B17" s="37">
        <f>'Yr 2 Sales 1'!B17</f>
        <v>0</v>
      </c>
      <c r="C17" s="86">
        <v>0</v>
      </c>
      <c r="D17" s="48">
        <f t="shared" si="0"/>
        <v>0</v>
      </c>
    </row>
    <row r="18" spans="1:5" x14ac:dyDescent="0.2">
      <c r="A18" s="47" t="str">
        <f>'Yr 1 Sales 1'!A18</f>
        <v>Feb</v>
      </c>
      <c r="B18" s="37">
        <f>'Yr 2 Sales 1'!B18</f>
        <v>0</v>
      </c>
      <c r="C18" s="86">
        <v>0</v>
      </c>
      <c r="D18" s="48">
        <f t="shared" si="0"/>
        <v>0</v>
      </c>
    </row>
    <row r="19" spans="1:5" x14ac:dyDescent="0.2">
      <c r="A19" s="47" t="str">
        <f>'Yr 1 Sales 1'!A19</f>
        <v>Mar</v>
      </c>
      <c r="B19" s="37">
        <f>'Yr 2 Sales 1'!B19</f>
        <v>0</v>
      </c>
      <c r="C19" s="86">
        <v>0</v>
      </c>
      <c r="D19" s="48">
        <f t="shared" si="0"/>
        <v>0</v>
      </c>
    </row>
    <row r="20" spans="1:5" x14ac:dyDescent="0.2">
      <c r="B20" s="39"/>
      <c r="D20" s="48"/>
    </row>
    <row r="21" spans="1:5" ht="15.75" thickBot="1" x14ac:dyDescent="0.25">
      <c r="A21" s="33" t="s">
        <v>8</v>
      </c>
      <c r="B21" s="40">
        <f>SUM(B8:B19)</f>
        <v>0</v>
      </c>
      <c r="C21" s="49"/>
      <c r="D21" s="50">
        <f>SUM(D8:D19)</f>
        <v>0</v>
      </c>
    </row>
    <row r="22" spans="1:5" ht="15.75" thickTop="1" x14ac:dyDescent="0.2"/>
    <row r="24" spans="1:5" x14ac:dyDescent="0.2">
      <c r="E24" s="42"/>
    </row>
    <row r="25" spans="1:5" x14ac:dyDescent="0.2">
      <c r="B25" s="49"/>
      <c r="E25" s="42"/>
    </row>
    <row r="26" spans="1:5" x14ac:dyDescent="0.2">
      <c r="E26" s="42"/>
    </row>
    <row r="27" spans="1:5" x14ac:dyDescent="0.2">
      <c r="E27" s="42"/>
    </row>
    <row r="28" spans="1:5" x14ac:dyDescent="0.2">
      <c r="E28" s="42"/>
    </row>
    <row r="29" spans="1:5" x14ac:dyDescent="0.2">
      <c r="E29" s="42"/>
    </row>
    <row r="30" spans="1:5" x14ac:dyDescent="0.2">
      <c r="E30" s="42"/>
    </row>
    <row r="31" spans="1:5" x14ac:dyDescent="0.2">
      <c r="E31" s="42"/>
    </row>
    <row r="32" spans="1:5" x14ac:dyDescent="0.2">
      <c r="E32" s="42"/>
    </row>
    <row r="33" spans="5:5" x14ac:dyDescent="0.2">
      <c r="E33" s="42"/>
    </row>
    <row r="34" spans="5:5" x14ac:dyDescent="0.2">
      <c r="E34" s="42"/>
    </row>
    <row r="35" spans="5:5" x14ac:dyDescent="0.2">
      <c r="E35" s="42"/>
    </row>
    <row r="36" spans="5:5" x14ac:dyDescent="0.2">
      <c r="E36" s="42"/>
    </row>
    <row r="37" spans="5:5" x14ac:dyDescent="0.2">
      <c r="E37" s="42"/>
    </row>
  </sheetData>
  <sheetProtection sheet="1" objects="1" scenarios="1"/>
  <phoneticPr fontId="0" type="noConversion"/>
  <conditionalFormatting sqref="C8:C19">
    <cfRule type="cellIs" dxfId="4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29"/>
  <sheetViews>
    <sheetView workbookViewId="0">
      <selection activeCell="I3" sqref="I3"/>
    </sheetView>
  </sheetViews>
  <sheetFormatPr defaultColWidth="9.5703125" defaultRowHeight="15" x14ac:dyDescent="0.2"/>
  <cols>
    <col min="1" max="1" width="10.7109375" style="33" customWidth="1"/>
    <col min="2" max="2" width="16.42578125" style="33" bestFit="1" customWidth="1"/>
    <col min="3" max="3" width="14.42578125" style="33" bestFit="1" customWidth="1"/>
    <col min="4" max="4" width="9.42578125" style="33" bestFit="1" customWidth="1"/>
    <col min="5" max="6" width="14.42578125" style="33" bestFit="1" customWidth="1"/>
    <col min="7" max="7" width="9.42578125" style="33" bestFit="1" customWidth="1"/>
    <col min="8" max="8" width="2.85546875" style="33" customWidth="1"/>
    <col min="9" max="9" width="25.140625" style="33" bestFit="1" customWidth="1"/>
    <col min="10" max="16384" width="9.5703125" style="33"/>
  </cols>
  <sheetData>
    <row r="1" spans="1:9" ht="15.75" x14ac:dyDescent="0.25">
      <c r="A1" s="32" t="str">
        <f>'Yr 2 Sales 2'!A1</f>
        <v>Business Name</v>
      </c>
      <c r="E1" s="43"/>
      <c r="F1" s="43"/>
      <c r="H1" s="43"/>
      <c r="I1" s="51" t="s">
        <v>35</v>
      </c>
    </row>
    <row r="2" spans="1:9" ht="15.75" x14ac:dyDescent="0.25">
      <c r="A2" s="32" t="str">
        <f>'Yr 1 Sales 3'!A2</f>
        <v>Sales Forecast 3</v>
      </c>
      <c r="E2" s="43"/>
      <c r="F2" s="43"/>
      <c r="H2" s="43"/>
      <c r="I2" s="51" t="s">
        <v>60</v>
      </c>
    </row>
    <row r="3" spans="1:9" ht="15.75" x14ac:dyDescent="0.25">
      <c r="A3" s="32" t="s">
        <v>78</v>
      </c>
      <c r="B3" s="43"/>
      <c r="H3" s="43"/>
      <c r="I3" s="87"/>
    </row>
    <row r="4" spans="1:9" x14ac:dyDescent="0.2">
      <c r="E4" s="43"/>
      <c r="F4" s="43"/>
      <c r="H4" s="43"/>
      <c r="I4" s="33" t="s">
        <v>59</v>
      </c>
    </row>
    <row r="5" spans="1:9" ht="15.75" x14ac:dyDescent="0.25">
      <c r="B5" s="35" t="s">
        <v>28</v>
      </c>
      <c r="C5" s="35" t="s">
        <v>33</v>
      </c>
      <c r="D5" s="35" t="s">
        <v>24</v>
      </c>
      <c r="E5" s="35" t="s">
        <v>30</v>
      </c>
      <c r="F5" s="35" t="s">
        <v>30</v>
      </c>
      <c r="G5" s="53" t="s">
        <v>24</v>
      </c>
      <c r="H5" s="69"/>
      <c r="I5" s="51" t="s">
        <v>32</v>
      </c>
    </row>
    <row r="6" spans="1:9" ht="15.75" x14ac:dyDescent="0.25">
      <c r="B6" s="35" t="s">
        <v>29</v>
      </c>
      <c r="C6" s="35" t="s">
        <v>34</v>
      </c>
      <c r="D6" s="53" t="s">
        <v>31</v>
      </c>
      <c r="E6" s="35" t="s">
        <v>34</v>
      </c>
      <c r="F6" s="35" t="s">
        <v>34</v>
      </c>
      <c r="G6" s="53" t="s">
        <v>31</v>
      </c>
      <c r="H6" s="69"/>
    </row>
    <row r="7" spans="1:9" ht="15.75" x14ac:dyDescent="0.25">
      <c r="B7" s="35" t="s">
        <v>23</v>
      </c>
      <c r="C7" s="35" t="s">
        <v>87</v>
      </c>
      <c r="D7" s="70" t="s">
        <v>23</v>
      </c>
      <c r="E7" s="35" t="s">
        <v>55</v>
      </c>
      <c r="F7" s="54" t="s">
        <v>56</v>
      </c>
      <c r="G7" s="53" t="s">
        <v>23</v>
      </c>
    </row>
    <row r="8" spans="1:9" x14ac:dyDescent="0.2">
      <c r="A8" s="47" t="str">
        <f>'Yr 2 Sales 1'!A8</f>
        <v>Apr</v>
      </c>
      <c r="B8" s="37">
        <f>'Yr 2 Sales 1'!B8</f>
        <v>0</v>
      </c>
      <c r="C8" s="7">
        <f>'Yr 2 Sales 2'!C8</f>
        <v>0</v>
      </c>
      <c r="D8" s="37">
        <f>'Yr 2 Sales 2'!D8</f>
        <v>0</v>
      </c>
      <c r="E8" s="86">
        <v>0</v>
      </c>
      <c r="F8" s="86">
        <v>0</v>
      </c>
      <c r="G8" s="37">
        <f>D8-(D8*F8)+(D8*E8)</f>
        <v>0</v>
      </c>
      <c r="I8" s="38" t="e">
        <f t="shared" ref="I8:I19" si="0">G8/$I$3</f>
        <v>#DIV/0!</v>
      </c>
    </row>
    <row r="9" spans="1:9" x14ac:dyDescent="0.2">
      <c r="A9" s="47" t="str">
        <f>'Yr 2 Sales 1'!A9</f>
        <v>May</v>
      </c>
      <c r="B9" s="37">
        <f>'Yr 2 Sales 1'!B9</f>
        <v>0</v>
      </c>
      <c r="C9" s="7">
        <f>'Yr 2 Sales 2'!C9</f>
        <v>0</v>
      </c>
      <c r="D9" s="37">
        <f>'Yr 2 Sales 2'!D9</f>
        <v>0</v>
      </c>
      <c r="E9" s="86">
        <v>0</v>
      </c>
      <c r="F9" s="86">
        <v>0</v>
      </c>
      <c r="G9" s="37">
        <f t="shared" ref="G9:G19" si="1">D9-(D9*F9)+(D9*E9)</f>
        <v>0</v>
      </c>
      <c r="I9" s="38" t="e">
        <f t="shared" si="0"/>
        <v>#DIV/0!</v>
      </c>
    </row>
    <row r="10" spans="1:9" x14ac:dyDescent="0.2">
      <c r="A10" s="47" t="str">
        <f>'Yr 2 Sales 1'!A10</f>
        <v>Jun</v>
      </c>
      <c r="B10" s="37">
        <f>'Yr 2 Sales 1'!B10</f>
        <v>0</v>
      </c>
      <c r="C10" s="7">
        <f>'Yr 2 Sales 2'!C10</f>
        <v>0</v>
      </c>
      <c r="D10" s="37">
        <f>'Yr 2 Sales 2'!D10</f>
        <v>0</v>
      </c>
      <c r="E10" s="86">
        <v>0</v>
      </c>
      <c r="F10" s="86">
        <v>0</v>
      </c>
      <c r="G10" s="37">
        <f t="shared" si="1"/>
        <v>0</v>
      </c>
      <c r="I10" s="38" t="e">
        <f t="shared" si="0"/>
        <v>#DIV/0!</v>
      </c>
    </row>
    <row r="11" spans="1:9" x14ac:dyDescent="0.2">
      <c r="A11" s="47" t="str">
        <f>'Yr 2 Sales 1'!A11</f>
        <v>Jul</v>
      </c>
      <c r="B11" s="37">
        <f>'Yr 2 Sales 1'!B11</f>
        <v>0</v>
      </c>
      <c r="C11" s="7">
        <f>'Yr 2 Sales 2'!C11</f>
        <v>0</v>
      </c>
      <c r="D11" s="37">
        <f>'Yr 2 Sales 2'!D11</f>
        <v>0</v>
      </c>
      <c r="E11" s="86">
        <v>0</v>
      </c>
      <c r="F11" s="86">
        <v>0</v>
      </c>
      <c r="G11" s="37">
        <f t="shared" si="1"/>
        <v>0</v>
      </c>
      <c r="I11" s="38" t="e">
        <f t="shared" si="0"/>
        <v>#DIV/0!</v>
      </c>
    </row>
    <row r="12" spans="1:9" x14ac:dyDescent="0.2">
      <c r="A12" s="47" t="str">
        <f>'Yr 2 Sales 1'!A12</f>
        <v>Aug</v>
      </c>
      <c r="B12" s="37">
        <f>'Yr 2 Sales 1'!B12</f>
        <v>0</v>
      </c>
      <c r="C12" s="7">
        <f>'Yr 2 Sales 2'!C12</f>
        <v>0</v>
      </c>
      <c r="D12" s="37">
        <f>'Yr 2 Sales 2'!D12</f>
        <v>0</v>
      </c>
      <c r="E12" s="86">
        <v>0</v>
      </c>
      <c r="F12" s="86">
        <v>0</v>
      </c>
      <c r="G12" s="37">
        <f t="shared" si="1"/>
        <v>0</v>
      </c>
      <c r="I12" s="38" t="e">
        <f t="shared" si="0"/>
        <v>#DIV/0!</v>
      </c>
    </row>
    <row r="13" spans="1:9" x14ac:dyDescent="0.2">
      <c r="A13" s="47" t="str">
        <f>'Yr 2 Sales 1'!A13</f>
        <v>Sep</v>
      </c>
      <c r="B13" s="37">
        <f>'Yr 2 Sales 1'!B13</f>
        <v>0</v>
      </c>
      <c r="C13" s="7">
        <f>'Yr 2 Sales 2'!C13</f>
        <v>0</v>
      </c>
      <c r="D13" s="37">
        <f>'Yr 2 Sales 2'!D13</f>
        <v>0</v>
      </c>
      <c r="E13" s="86">
        <v>0</v>
      </c>
      <c r="F13" s="86">
        <v>0</v>
      </c>
      <c r="G13" s="37">
        <f t="shared" si="1"/>
        <v>0</v>
      </c>
      <c r="I13" s="38" t="e">
        <f t="shared" si="0"/>
        <v>#DIV/0!</v>
      </c>
    </row>
    <row r="14" spans="1:9" x14ac:dyDescent="0.2">
      <c r="A14" s="47" t="str">
        <f>'Yr 2 Sales 1'!A14</f>
        <v>Oct</v>
      </c>
      <c r="B14" s="37">
        <f>'Yr 2 Sales 1'!B14</f>
        <v>0</v>
      </c>
      <c r="C14" s="7">
        <f>'Yr 2 Sales 2'!C14</f>
        <v>0</v>
      </c>
      <c r="D14" s="37">
        <f>'Yr 2 Sales 2'!D14</f>
        <v>0</v>
      </c>
      <c r="E14" s="86">
        <v>0</v>
      </c>
      <c r="F14" s="86">
        <v>0</v>
      </c>
      <c r="G14" s="37">
        <f t="shared" si="1"/>
        <v>0</v>
      </c>
      <c r="I14" s="38" t="e">
        <f t="shared" si="0"/>
        <v>#DIV/0!</v>
      </c>
    </row>
    <row r="15" spans="1:9" x14ac:dyDescent="0.2">
      <c r="A15" s="47" t="str">
        <f>'Yr 2 Sales 1'!A15</f>
        <v>Nov</v>
      </c>
      <c r="B15" s="37">
        <f>'Yr 2 Sales 1'!B15</f>
        <v>0</v>
      </c>
      <c r="C15" s="7">
        <f>'Yr 2 Sales 2'!C15</f>
        <v>0</v>
      </c>
      <c r="D15" s="37">
        <f>'Yr 2 Sales 2'!D15</f>
        <v>0</v>
      </c>
      <c r="E15" s="86">
        <v>0</v>
      </c>
      <c r="F15" s="86">
        <v>0</v>
      </c>
      <c r="G15" s="37">
        <f t="shared" si="1"/>
        <v>0</v>
      </c>
      <c r="I15" s="38" t="e">
        <f t="shared" si="0"/>
        <v>#DIV/0!</v>
      </c>
    </row>
    <row r="16" spans="1:9" x14ac:dyDescent="0.2">
      <c r="A16" s="47" t="str">
        <f>'Yr 2 Sales 1'!A16</f>
        <v>Dec</v>
      </c>
      <c r="B16" s="37">
        <f>'Yr 2 Sales 1'!B16</f>
        <v>0</v>
      </c>
      <c r="C16" s="7">
        <f>'Yr 2 Sales 2'!C16</f>
        <v>0</v>
      </c>
      <c r="D16" s="37">
        <f>'Yr 2 Sales 2'!D16</f>
        <v>0</v>
      </c>
      <c r="E16" s="86">
        <v>0</v>
      </c>
      <c r="F16" s="86">
        <v>0</v>
      </c>
      <c r="G16" s="37">
        <f t="shared" si="1"/>
        <v>0</v>
      </c>
      <c r="I16" s="38" t="e">
        <f t="shared" si="0"/>
        <v>#DIV/0!</v>
      </c>
    </row>
    <row r="17" spans="1:9" x14ac:dyDescent="0.2">
      <c r="A17" s="47" t="str">
        <f>'Yr 2 Sales 1'!A17</f>
        <v>Jan</v>
      </c>
      <c r="B17" s="37">
        <f>'Yr 2 Sales 1'!B17</f>
        <v>0</v>
      </c>
      <c r="C17" s="7">
        <f>'Yr 2 Sales 2'!C17</f>
        <v>0</v>
      </c>
      <c r="D17" s="37">
        <f>'Yr 2 Sales 2'!D17</f>
        <v>0</v>
      </c>
      <c r="E17" s="86">
        <v>0</v>
      </c>
      <c r="F17" s="86">
        <v>0</v>
      </c>
      <c r="G17" s="37">
        <f t="shared" si="1"/>
        <v>0</v>
      </c>
      <c r="I17" s="38" t="e">
        <f t="shared" si="0"/>
        <v>#DIV/0!</v>
      </c>
    </row>
    <row r="18" spans="1:9" x14ac:dyDescent="0.2">
      <c r="A18" s="47" t="str">
        <f>'Yr 2 Sales 1'!A18</f>
        <v>Feb</v>
      </c>
      <c r="B18" s="37">
        <f>'Yr 2 Sales 1'!B18</f>
        <v>0</v>
      </c>
      <c r="C18" s="7">
        <f>'Yr 2 Sales 2'!C18</f>
        <v>0</v>
      </c>
      <c r="D18" s="37">
        <f>'Yr 2 Sales 2'!D18</f>
        <v>0</v>
      </c>
      <c r="E18" s="86">
        <v>0</v>
      </c>
      <c r="F18" s="86">
        <v>0</v>
      </c>
      <c r="G18" s="37">
        <f t="shared" si="1"/>
        <v>0</v>
      </c>
      <c r="I18" s="38" t="e">
        <f t="shared" si="0"/>
        <v>#DIV/0!</v>
      </c>
    </row>
    <row r="19" spans="1:9" x14ac:dyDescent="0.2">
      <c r="A19" s="47" t="str">
        <f>'Yr 2 Sales 1'!A19</f>
        <v>Mar</v>
      </c>
      <c r="B19" s="37">
        <f>'Yr 2 Sales 1'!B19</f>
        <v>0</v>
      </c>
      <c r="C19" s="7">
        <f>'Yr 2 Sales 2'!C19</f>
        <v>0</v>
      </c>
      <c r="D19" s="37">
        <f>'Yr 2 Sales 2'!D19</f>
        <v>0</v>
      </c>
      <c r="E19" s="86">
        <v>0</v>
      </c>
      <c r="F19" s="86">
        <v>0</v>
      </c>
      <c r="G19" s="37">
        <f t="shared" si="1"/>
        <v>0</v>
      </c>
      <c r="I19" s="38" t="e">
        <f t="shared" si="0"/>
        <v>#DIV/0!</v>
      </c>
    </row>
    <row r="20" spans="1:9" x14ac:dyDescent="0.2">
      <c r="B20" s="39"/>
      <c r="C20" s="7"/>
      <c r="D20" s="37"/>
      <c r="E20" s="43"/>
      <c r="G20" s="37"/>
    </row>
    <row r="21" spans="1:9" ht="15.75" thickBot="1" x14ac:dyDescent="0.25">
      <c r="A21" s="33" t="s">
        <v>8</v>
      </c>
      <c r="B21" s="40">
        <f>SUM(B8:B19)</f>
        <v>0</v>
      </c>
      <c r="C21" s="49"/>
      <c r="D21" s="55">
        <f>SUM(D8:D19)</f>
        <v>0</v>
      </c>
      <c r="E21" s="42"/>
      <c r="F21" s="56"/>
      <c r="G21" s="55">
        <f>SUM(G8:G19)</f>
        <v>0</v>
      </c>
    </row>
    <row r="22" spans="1:9" ht="15.75" thickTop="1" x14ac:dyDescent="0.2"/>
    <row r="24" spans="1:9" x14ac:dyDescent="0.2">
      <c r="E24" s="43"/>
      <c r="F24" s="43"/>
      <c r="H24" s="43"/>
    </row>
    <row r="25" spans="1:9" x14ac:dyDescent="0.2">
      <c r="E25" s="43"/>
      <c r="F25" s="43"/>
      <c r="H25" s="43"/>
    </row>
    <row r="26" spans="1:9" x14ac:dyDescent="0.2">
      <c r="B26" s="51"/>
      <c r="G26" s="43"/>
    </row>
    <row r="27" spans="1:9" x14ac:dyDescent="0.2">
      <c r="G27" s="43"/>
    </row>
    <row r="28" spans="1:9" x14ac:dyDescent="0.2">
      <c r="G28" s="43"/>
    </row>
    <row r="29" spans="1:9" x14ac:dyDescent="0.2">
      <c r="E29" s="43"/>
      <c r="F29" s="43"/>
      <c r="H29" s="43"/>
    </row>
  </sheetData>
  <sheetProtection sheet="1" objects="1" scenarios="1"/>
  <phoneticPr fontId="0" type="noConversion"/>
  <conditionalFormatting sqref="C8:C20 E8:F19">
    <cfRule type="cellIs" dxfId="3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25"/>
  <sheetViews>
    <sheetView topLeftCell="A4" workbookViewId="0">
      <selection activeCell="B6" sqref="B6"/>
    </sheetView>
  </sheetViews>
  <sheetFormatPr defaultRowHeight="15" x14ac:dyDescent="0.2"/>
  <cols>
    <col min="1" max="1" width="56.5703125" style="33" bestFit="1" customWidth="1"/>
    <col min="2" max="2" width="9" style="33" bestFit="1" customWidth="1"/>
    <col min="3" max="16384" width="9.140625" style="33"/>
  </cols>
  <sheetData>
    <row r="1" spans="1:6" ht="15.75" x14ac:dyDescent="0.25">
      <c r="A1" s="32" t="str">
        <f>'Yr 2 Sales 3'!A1</f>
        <v>Business Name</v>
      </c>
    </row>
    <row r="2" spans="1:6" ht="15.75" x14ac:dyDescent="0.25">
      <c r="A2" s="32" t="str">
        <f>'Yr 1 Purchases'!A2</f>
        <v>Purchases Forecast</v>
      </c>
    </row>
    <row r="3" spans="1:6" ht="15.75" x14ac:dyDescent="0.25">
      <c r="A3" s="32" t="s">
        <v>68</v>
      </c>
      <c r="C3" s="43"/>
    </row>
    <row r="4" spans="1:6" x14ac:dyDescent="0.2">
      <c r="E4" s="43"/>
    </row>
    <row r="5" spans="1:6" x14ac:dyDescent="0.2">
      <c r="A5" s="57" t="s">
        <v>89</v>
      </c>
      <c r="B5" s="88">
        <v>0</v>
      </c>
      <c r="D5" s="51"/>
      <c r="E5" s="51"/>
    </row>
    <row r="6" spans="1:6" x14ac:dyDescent="0.2">
      <c r="D6" s="51"/>
      <c r="E6" s="51"/>
    </row>
    <row r="7" spans="1:6" x14ac:dyDescent="0.2">
      <c r="A7" s="47" t="str">
        <f>'Yr 2 Sales 1'!A8</f>
        <v>Apr</v>
      </c>
      <c r="B7" s="37">
        <f>SUM($B$5)*'Yr 2 Sales 3'!G8</f>
        <v>0</v>
      </c>
      <c r="D7" s="51"/>
      <c r="E7" s="51"/>
    </row>
    <row r="8" spans="1:6" x14ac:dyDescent="0.2">
      <c r="A8" s="47" t="str">
        <f>'Yr 2 Sales 1'!A9</f>
        <v>May</v>
      </c>
      <c r="B8" s="37">
        <f>SUM($B$5)*'Yr 2 Sales 3'!G9</f>
        <v>0</v>
      </c>
      <c r="D8" s="51"/>
      <c r="E8" s="51"/>
    </row>
    <row r="9" spans="1:6" x14ac:dyDescent="0.2">
      <c r="A9" s="47" t="str">
        <f>'Yr 2 Sales 1'!A10</f>
        <v>Jun</v>
      </c>
      <c r="B9" s="37">
        <f>SUM($B$5)*'Yr 2 Sales 3'!G10</f>
        <v>0</v>
      </c>
      <c r="D9" s="51"/>
      <c r="E9" s="51"/>
    </row>
    <row r="10" spans="1:6" x14ac:dyDescent="0.2">
      <c r="A10" s="47" t="str">
        <f>'Yr 2 Sales 1'!A11</f>
        <v>Jul</v>
      </c>
      <c r="B10" s="37">
        <f>SUM($B$5)*'Yr 2 Sales 3'!G11</f>
        <v>0</v>
      </c>
      <c r="E10" s="7"/>
      <c r="F10" s="38"/>
    </row>
    <row r="11" spans="1:6" x14ac:dyDescent="0.2">
      <c r="A11" s="47" t="str">
        <f>'Yr 2 Sales 1'!A12</f>
        <v>Aug</v>
      </c>
      <c r="B11" s="37">
        <f>SUM($B$5)*'Yr 2 Sales 3'!G12</f>
        <v>0</v>
      </c>
      <c r="E11" s="7"/>
      <c r="F11" s="38"/>
    </row>
    <row r="12" spans="1:6" x14ac:dyDescent="0.2">
      <c r="A12" s="47" t="str">
        <f>'Yr 2 Sales 1'!A13</f>
        <v>Sep</v>
      </c>
      <c r="B12" s="37">
        <f>SUM($B$5)*'Yr 2 Sales 3'!G13</f>
        <v>0</v>
      </c>
      <c r="E12" s="7"/>
      <c r="F12" s="38"/>
    </row>
    <row r="13" spans="1:6" x14ac:dyDescent="0.2">
      <c r="A13" s="47" t="str">
        <f>'Yr 2 Sales 1'!A14</f>
        <v>Oct</v>
      </c>
      <c r="B13" s="37">
        <f>SUM($B$5)*'Yr 2 Sales 3'!G14</f>
        <v>0</v>
      </c>
      <c r="E13" s="7"/>
      <c r="F13" s="38"/>
    </row>
    <row r="14" spans="1:6" x14ac:dyDescent="0.2">
      <c r="A14" s="47" t="str">
        <f>'Yr 2 Sales 1'!A15</f>
        <v>Nov</v>
      </c>
      <c r="B14" s="37">
        <f>SUM($B$5)*'Yr 2 Sales 3'!G15</f>
        <v>0</v>
      </c>
      <c r="E14" s="7"/>
      <c r="F14" s="38"/>
    </row>
    <row r="15" spans="1:6" x14ac:dyDescent="0.2">
      <c r="A15" s="47" t="str">
        <f>'Yr 2 Sales 1'!A16</f>
        <v>Dec</v>
      </c>
      <c r="B15" s="37">
        <f>SUM($B$5)*'Yr 2 Sales 3'!G16</f>
        <v>0</v>
      </c>
      <c r="E15" s="7"/>
      <c r="F15" s="38"/>
    </row>
    <row r="16" spans="1:6" x14ac:dyDescent="0.2">
      <c r="A16" s="47" t="str">
        <f>'Yr 2 Sales 1'!A17</f>
        <v>Jan</v>
      </c>
      <c r="B16" s="37">
        <f>SUM($B$5)*'Yr 2 Sales 3'!G17</f>
        <v>0</v>
      </c>
      <c r="E16" s="7"/>
      <c r="F16" s="38"/>
    </row>
    <row r="17" spans="1:6" x14ac:dyDescent="0.2">
      <c r="A17" s="47" t="str">
        <f>'Yr 2 Sales 1'!A18</f>
        <v>Feb</v>
      </c>
      <c r="B17" s="37">
        <f>SUM($B$5)*'Yr 2 Sales 3'!G18</f>
        <v>0</v>
      </c>
      <c r="E17" s="7"/>
      <c r="F17" s="38"/>
    </row>
    <row r="18" spans="1:6" x14ac:dyDescent="0.2">
      <c r="A18" s="47" t="str">
        <f>'Yr 2 Sales 1'!A19</f>
        <v>Mar</v>
      </c>
      <c r="B18" s="37">
        <f>SUM($B$5)*'Yr 2 Sales 3'!G19</f>
        <v>0</v>
      </c>
      <c r="E18" s="7"/>
      <c r="F18" s="38"/>
    </row>
    <row r="19" spans="1:6" x14ac:dyDescent="0.2">
      <c r="B19" s="39"/>
      <c r="E19" s="7"/>
      <c r="F19" s="38"/>
    </row>
    <row r="20" spans="1:6" ht="15.75" thickBot="1" x14ac:dyDescent="0.25">
      <c r="B20" s="40">
        <f>SUM(B7:B18)</f>
        <v>0</v>
      </c>
      <c r="E20" s="7"/>
      <c r="F20" s="38"/>
    </row>
    <row r="21" spans="1:6" ht="15.75" thickTop="1" x14ac:dyDescent="0.2">
      <c r="E21" s="7"/>
      <c r="F21" s="38"/>
    </row>
    <row r="23" spans="1:6" x14ac:dyDescent="0.2">
      <c r="E23" s="49"/>
    </row>
    <row r="25" spans="1:6" x14ac:dyDescent="0.2">
      <c r="C25" s="49"/>
    </row>
  </sheetData>
  <sheetProtection sheet="1" objects="1" scenarios="1"/>
  <phoneticPr fontId="0" type="noConversion"/>
  <conditionalFormatting sqref="E10:E21">
    <cfRule type="cellIs" dxfId="2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45"/>
  <sheetViews>
    <sheetView topLeftCell="A28" zoomScale="75" workbookViewId="0">
      <selection activeCell="D38" sqref="C38:N38"/>
    </sheetView>
  </sheetViews>
  <sheetFormatPr defaultRowHeight="15" x14ac:dyDescent="0.2"/>
  <cols>
    <col min="1" max="1" width="37.140625" style="72" bestFit="1" customWidth="1"/>
    <col min="2" max="2" width="12.85546875" style="72" bestFit="1" customWidth="1"/>
    <col min="3" max="15" width="9.140625" style="72" bestFit="1" customWidth="1"/>
    <col min="16" max="16" width="4.5703125" style="72" bestFit="1" customWidth="1"/>
    <col min="17" max="22" width="6.42578125" style="72" bestFit="1" customWidth="1"/>
    <col min="23" max="16384" width="9.140625" style="72"/>
  </cols>
  <sheetData>
    <row r="1" spans="1:16" ht="15.75" x14ac:dyDescent="0.25">
      <c r="A1" s="71" t="str">
        <f>'Yr 2 Purchases'!A1</f>
        <v>Business Name</v>
      </c>
      <c r="B1" s="61" t="s">
        <v>91</v>
      </c>
      <c r="C1" s="89">
        <v>0</v>
      </c>
    </row>
    <row r="2" spans="1:16" ht="15.75" x14ac:dyDescent="0.25">
      <c r="A2" s="71" t="str">
        <f>'Yr 1 Cashflow'!A3</f>
        <v>Cashflow</v>
      </c>
    </row>
    <row r="3" spans="1:16" ht="15.75" x14ac:dyDescent="0.25">
      <c r="A3" s="32" t="s">
        <v>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15.75" x14ac:dyDescent="0.25">
      <c r="A4" s="32"/>
      <c r="B4" s="46"/>
      <c r="C4" s="46" t="str">
        <f>'Yr 2 Sales 1'!A8</f>
        <v>Apr</v>
      </c>
      <c r="D4" s="46" t="str">
        <f>'Yr 2 Sales 1'!$A9</f>
        <v>May</v>
      </c>
      <c r="E4" s="46" t="str">
        <f>'Yr 2 Sales 1'!$A10</f>
        <v>Jun</v>
      </c>
      <c r="F4" s="46" t="str">
        <f>'Yr 2 Sales 1'!$A11</f>
        <v>Jul</v>
      </c>
      <c r="G4" s="46" t="str">
        <f>'Yr 2 Sales 1'!$A12</f>
        <v>Aug</v>
      </c>
      <c r="H4" s="46" t="str">
        <f>'Yr 2 Sales 1'!$A13</f>
        <v>Sep</v>
      </c>
      <c r="I4" s="46" t="str">
        <f>'Yr 2 Sales 1'!$A14</f>
        <v>Oct</v>
      </c>
      <c r="J4" s="46" t="str">
        <f>'Yr 2 Sales 1'!$A15</f>
        <v>Nov</v>
      </c>
      <c r="K4" s="46" t="str">
        <f>'Yr 2 Sales 1'!$A16</f>
        <v>Dec</v>
      </c>
      <c r="L4" s="46" t="str">
        <f>'Yr 2 Sales 1'!$A17</f>
        <v>Jan</v>
      </c>
      <c r="M4" s="46" t="str">
        <f>'Yr 2 Sales 1'!$A18</f>
        <v>Feb</v>
      </c>
      <c r="N4" s="46" t="str">
        <f>'Yr 2 Sales 1'!$A19</f>
        <v>Mar</v>
      </c>
      <c r="O4" s="46" t="s">
        <v>7</v>
      </c>
    </row>
    <row r="5" spans="1:16" ht="15.75" x14ac:dyDescent="0.25">
      <c r="A5" s="32" t="s">
        <v>92</v>
      </c>
      <c r="B5" s="73"/>
      <c r="C5" s="73" t="s">
        <v>23</v>
      </c>
      <c r="D5" s="73" t="s">
        <v>23</v>
      </c>
      <c r="E5" s="73" t="s">
        <v>23</v>
      </c>
      <c r="F5" s="73" t="s">
        <v>23</v>
      </c>
      <c r="G5" s="73" t="s">
        <v>23</v>
      </c>
      <c r="H5" s="73" t="s">
        <v>23</v>
      </c>
      <c r="I5" s="73" t="s">
        <v>23</v>
      </c>
      <c r="J5" s="73" t="s">
        <v>23</v>
      </c>
      <c r="K5" s="73" t="s">
        <v>23</v>
      </c>
      <c r="L5" s="73" t="s">
        <v>23</v>
      </c>
      <c r="M5" s="73" t="s">
        <v>23</v>
      </c>
      <c r="N5" s="73" t="s">
        <v>23</v>
      </c>
      <c r="O5" s="73" t="s">
        <v>23</v>
      </c>
      <c r="P5" s="61"/>
    </row>
    <row r="6" spans="1:16" x14ac:dyDescent="0.2">
      <c r="A6" s="42" t="s">
        <v>24</v>
      </c>
      <c r="B6" s="37"/>
      <c r="C6" s="37">
        <f>'Yr 2 Sales 3'!$G8</f>
        <v>0</v>
      </c>
      <c r="D6" s="37">
        <f>'Yr 2 Sales 3'!$G9</f>
        <v>0</v>
      </c>
      <c r="E6" s="37">
        <f>'Yr 2 Sales 3'!$G10</f>
        <v>0</v>
      </c>
      <c r="F6" s="37">
        <f>'Yr 2 Sales 3'!$G11</f>
        <v>0</v>
      </c>
      <c r="G6" s="37">
        <f>'Yr 2 Sales 3'!$G12</f>
        <v>0</v>
      </c>
      <c r="H6" s="37">
        <f>'Yr 2 Sales 3'!$G13</f>
        <v>0</v>
      </c>
      <c r="I6" s="37">
        <f>'Yr 2 Sales 3'!$G14</f>
        <v>0</v>
      </c>
      <c r="J6" s="37">
        <f>'Yr 2 Sales 3'!$G15</f>
        <v>0</v>
      </c>
      <c r="K6" s="37">
        <f>'Yr 2 Sales 3'!$G16</f>
        <v>0</v>
      </c>
      <c r="L6" s="37">
        <f>'Yr 2 Sales 3'!$G17</f>
        <v>0</v>
      </c>
      <c r="M6" s="37">
        <f>'Yr 2 Sales 3'!$G18</f>
        <v>0</v>
      </c>
      <c r="N6" s="37">
        <f>'Yr 2 Sales 3'!$G19</f>
        <v>0</v>
      </c>
      <c r="O6" s="37">
        <f t="shared" ref="O6:O12" si="0">SUM(B6:N6)</f>
        <v>0</v>
      </c>
      <c r="P6" s="74"/>
    </row>
    <row r="7" spans="1:16" x14ac:dyDescent="0.2">
      <c r="A7" s="42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f t="shared" si="0"/>
        <v>0</v>
      </c>
      <c r="P7" s="74"/>
    </row>
    <row r="8" spans="1:16" x14ac:dyDescent="0.2">
      <c r="A8" s="42" t="s">
        <v>62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 t="shared" si="0"/>
        <v>0</v>
      </c>
      <c r="P8" s="74"/>
    </row>
    <row r="9" spans="1:16" x14ac:dyDescent="0.2">
      <c r="A9" s="42" t="s">
        <v>65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0"/>
        <v>0</v>
      </c>
      <c r="P9" s="74"/>
    </row>
    <row r="10" spans="1:16" x14ac:dyDescent="0.2">
      <c r="A10" s="42" t="s">
        <v>66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0"/>
        <v>0</v>
      </c>
      <c r="P10" s="74"/>
    </row>
    <row r="11" spans="1:16" x14ac:dyDescent="0.2">
      <c r="A11" s="42" t="s">
        <v>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0"/>
        <v>0</v>
      </c>
      <c r="P11" s="74"/>
    </row>
    <row r="12" spans="1:16" x14ac:dyDescent="0.2">
      <c r="A12" s="42" t="s">
        <v>64</v>
      </c>
      <c r="B12" s="37"/>
      <c r="C12" s="37">
        <f>C6*$C1</f>
        <v>0</v>
      </c>
      <c r="D12" s="37">
        <f t="shared" ref="D12:N12" si="1">D6*$C1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0"/>
        <v>0</v>
      </c>
      <c r="P12" s="74"/>
    </row>
    <row r="13" spans="1:16" x14ac:dyDescent="0.2">
      <c r="A13" s="62" t="s">
        <v>8</v>
      </c>
      <c r="B13" s="37"/>
      <c r="C13" s="37">
        <f t="shared" ref="C13:O13" si="2">SUM(C6:C12)</f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  <c r="O13" s="37">
        <f t="shared" si="2"/>
        <v>0</v>
      </c>
      <c r="P13" s="74"/>
    </row>
    <row r="14" spans="1:16" x14ac:dyDescent="0.2">
      <c r="A14" s="4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74"/>
    </row>
    <row r="15" spans="1:16" ht="15.75" x14ac:dyDescent="0.25">
      <c r="A15" s="64" t="s">
        <v>93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4"/>
    </row>
    <row r="16" spans="1:16" x14ac:dyDescent="0.2">
      <c r="A16" s="42" t="str">
        <f>'Yr 1 Cashflow'!A17</f>
        <v>Stock</v>
      </c>
      <c r="B16" s="37"/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37">
        <f t="shared" ref="O16:O40" si="3">SUM(B16:N16)</f>
        <v>0</v>
      </c>
      <c r="P16" s="74"/>
    </row>
    <row r="17" spans="1:16" x14ac:dyDescent="0.2">
      <c r="A17" s="42" t="str">
        <f>'Yr 1 Cashflow'!A18</f>
        <v>Purchases</v>
      </c>
      <c r="B17" s="37"/>
      <c r="C17" s="37">
        <f>'Yr 2 Purchases'!B7</f>
        <v>0</v>
      </c>
      <c r="D17" s="37">
        <f>'Yr 2 Purchases'!B8</f>
        <v>0</v>
      </c>
      <c r="E17" s="37">
        <f>'Yr 2 Purchases'!B9</f>
        <v>0</v>
      </c>
      <c r="F17" s="37">
        <f>'Yr 2 Purchases'!B10</f>
        <v>0</v>
      </c>
      <c r="G17" s="37">
        <f>'Yr 2 Purchases'!B11</f>
        <v>0</v>
      </c>
      <c r="H17" s="37">
        <f>'Yr 2 Purchases'!B12</f>
        <v>0</v>
      </c>
      <c r="I17" s="37">
        <f>'Yr 2 Purchases'!B13</f>
        <v>0</v>
      </c>
      <c r="J17" s="37">
        <f>'Yr 2 Purchases'!B14</f>
        <v>0</v>
      </c>
      <c r="K17" s="37">
        <f>'Yr 2 Purchases'!B15</f>
        <v>0</v>
      </c>
      <c r="L17" s="37">
        <f>'Yr 2 Purchases'!B16</f>
        <v>0</v>
      </c>
      <c r="M17" s="37">
        <f>'Yr 2 Purchases'!B17</f>
        <v>0</v>
      </c>
      <c r="N17" s="37">
        <f>'Yr 2 Purchases'!B18</f>
        <v>0</v>
      </c>
      <c r="O17" s="37">
        <f t="shared" si="3"/>
        <v>0</v>
      </c>
      <c r="P17" s="74"/>
    </row>
    <row r="18" spans="1:16" x14ac:dyDescent="0.2">
      <c r="A18" s="42" t="str">
        <f>'Yr 1 Cashflow'!A19</f>
        <v>Furniture</v>
      </c>
      <c r="B18" s="37"/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37">
        <f t="shared" si="3"/>
        <v>0</v>
      </c>
      <c r="P18" s="74"/>
    </row>
    <row r="19" spans="1:16" x14ac:dyDescent="0.2">
      <c r="A19" s="42" t="str">
        <f>'Yr 1 Cashflow'!A20</f>
        <v>Equipment</v>
      </c>
      <c r="B19" s="37"/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37">
        <f t="shared" si="3"/>
        <v>0</v>
      </c>
      <c r="P19" s="74"/>
    </row>
    <row r="20" spans="1:16" x14ac:dyDescent="0.2">
      <c r="A20" s="42" t="str">
        <f>'Yr 1 Cashflow'!A21</f>
        <v>Computer (Hardware and Software)</v>
      </c>
      <c r="B20" s="37"/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37">
        <f t="shared" si="3"/>
        <v>0</v>
      </c>
      <c r="P20" s="74"/>
    </row>
    <row r="21" spans="1:16" x14ac:dyDescent="0.2">
      <c r="A21" s="42" t="str">
        <f>'Yr 1 Cashflow'!A22</f>
        <v>Rent and Rates</v>
      </c>
      <c r="B21" s="37"/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37">
        <f t="shared" si="3"/>
        <v>0</v>
      </c>
      <c r="P21" s="74"/>
    </row>
    <row r="22" spans="1:16" x14ac:dyDescent="0.2">
      <c r="A22" s="42" t="str">
        <f>'Yr 1 Cashflow'!A23</f>
        <v>Vehicle Purchase</v>
      </c>
      <c r="B22" s="37"/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37">
        <f t="shared" si="3"/>
        <v>0</v>
      </c>
      <c r="P22" s="74"/>
    </row>
    <row r="23" spans="1:16" x14ac:dyDescent="0.2">
      <c r="A23" s="42" t="str">
        <f>'Yr 1 Cashflow'!A24</f>
        <v>Motor and Travel Costs</v>
      </c>
      <c r="B23" s="3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37">
        <f t="shared" si="3"/>
        <v>0</v>
      </c>
      <c r="P23" s="74"/>
    </row>
    <row r="24" spans="1:16" x14ac:dyDescent="0.2">
      <c r="A24" s="42" t="str">
        <f>'Yr 1 Cashflow'!A25</f>
        <v>Vehicle  Insurance</v>
      </c>
      <c r="B24" s="37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37">
        <f t="shared" si="3"/>
        <v>0</v>
      </c>
      <c r="P24" s="74"/>
    </row>
    <row r="25" spans="1:16" x14ac:dyDescent="0.2">
      <c r="A25" s="42" t="str">
        <f>'Yr 1 Cashflow'!A26</f>
        <v>Other Insurances</v>
      </c>
      <c r="B25" s="3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37">
        <f t="shared" si="3"/>
        <v>0</v>
      </c>
      <c r="P25" s="74"/>
    </row>
    <row r="26" spans="1:16" x14ac:dyDescent="0.2">
      <c r="A26" s="42" t="str">
        <f>'Yr 1 Cashflow'!A27</f>
        <v>Telephone and Internet</v>
      </c>
      <c r="B26" s="37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37">
        <f t="shared" si="3"/>
        <v>0</v>
      </c>
      <c r="P26" s="74"/>
    </row>
    <row r="27" spans="1:16" x14ac:dyDescent="0.2">
      <c r="A27" s="42" t="str">
        <f>'Yr 1 Cashflow'!A28</f>
        <v xml:space="preserve"> Refurbishment, Repairs and Maintenance</v>
      </c>
      <c r="B27" s="37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37">
        <f t="shared" si="3"/>
        <v>0</v>
      </c>
      <c r="P27" s="74"/>
    </row>
    <row r="28" spans="1:16" x14ac:dyDescent="0.2">
      <c r="A28" s="42" t="str">
        <f>'Yr 1 Cashflow'!A29</f>
        <v>Professional Fees (Legal, Accountancy etc)</v>
      </c>
      <c r="B28" s="3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37">
        <f t="shared" si="3"/>
        <v>0</v>
      </c>
      <c r="P28" s="74"/>
    </row>
    <row r="29" spans="1:16" x14ac:dyDescent="0.2">
      <c r="A29" s="42" t="str">
        <f>'Yr 1 Cashflow'!A30</f>
        <v>Postage and Stationery</v>
      </c>
      <c r="B29" s="37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37">
        <f t="shared" si="3"/>
        <v>0</v>
      </c>
      <c r="P29" s="74"/>
    </row>
    <row r="30" spans="1:16" x14ac:dyDescent="0.2">
      <c r="A30" s="42" t="str">
        <f>'Yr 1 Cashflow'!A31</f>
        <v>Bank Charges</v>
      </c>
      <c r="B30" s="37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37">
        <f t="shared" si="3"/>
        <v>0</v>
      </c>
      <c r="P30" s="74"/>
    </row>
    <row r="31" spans="1:16" x14ac:dyDescent="0.2">
      <c r="A31" s="42" t="str">
        <f>'Yr 1 Cashflow'!A32</f>
        <v>Advertising + Promotional Material</v>
      </c>
      <c r="B31" s="3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37">
        <f t="shared" si="3"/>
        <v>0</v>
      </c>
      <c r="P31" s="74"/>
    </row>
    <row r="32" spans="1:16" x14ac:dyDescent="0.2">
      <c r="A32" s="42" t="str">
        <f>'Yr 1 Cashflow'!A33</f>
        <v>Heating + Lighting</v>
      </c>
      <c r="B32" s="37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37">
        <f t="shared" si="3"/>
        <v>0</v>
      </c>
      <c r="P32" s="74"/>
    </row>
    <row r="33" spans="1:16" x14ac:dyDescent="0.2">
      <c r="A33" s="42" t="str">
        <f>'Yr 1 Cashflow'!A34</f>
        <v>Sundries</v>
      </c>
      <c r="B33" s="37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37">
        <f t="shared" si="3"/>
        <v>0</v>
      </c>
      <c r="P33" s="74"/>
    </row>
    <row r="34" spans="1:16" ht="13.15" customHeight="1" x14ac:dyDescent="0.2">
      <c r="A34" s="42" t="str">
        <f>'Yr 1 Cashflow'!A35</f>
        <v xml:space="preserve">Loan Interest </v>
      </c>
      <c r="B34" s="37"/>
      <c r="C34" s="37">
        <f>'Yr 1 Cashflow'!C35</f>
        <v>0</v>
      </c>
      <c r="D34" s="37">
        <f>'Yr 1 Cashflow'!D35</f>
        <v>0</v>
      </c>
      <c r="E34" s="37">
        <f>'Yr 1 Cashflow'!E35</f>
        <v>0</v>
      </c>
      <c r="F34" s="37">
        <f>'Yr 1 Cashflow'!F35</f>
        <v>0</v>
      </c>
      <c r="G34" s="37">
        <f>'Yr 1 Cashflow'!G35</f>
        <v>0</v>
      </c>
      <c r="H34" s="37">
        <f>'Yr 1 Cashflow'!H35</f>
        <v>0</v>
      </c>
      <c r="I34" s="37">
        <f>'Yr 1 Cashflow'!I35</f>
        <v>0</v>
      </c>
      <c r="J34" s="37">
        <f>'Yr 1 Cashflow'!J35</f>
        <v>0</v>
      </c>
      <c r="K34" s="37">
        <f>'Yr 1 Cashflow'!K35</f>
        <v>0</v>
      </c>
      <c r="L34" s="37">
        <f>'Yr 1 Cashflow'!L35</f>
        <v>0</v>
      </c>
      <c r="M34" s="37">
        <f>'Yr 1 Cashflow'!M35</f>
        <v>0</v>
      </c>
      <c r="N34" s="37">
        <f>'Yr 1 Cashflow'!N35</f>
        <v>0</v>
      </c>
      <c r="O34" s="37">
        <f t="shared" si="3"/>
        <v>0</v>
      </c>
      <c r="P34" s="74"/>
    </row>
    <row r="35" spans="1:16" x14ac:dyDescent="0.2">
      <c r="A35" s="42" t="str">
        <f>'Yr 1 Cashflow'!A36</f>
        <v xml:space="preserve">Loan Capital Repayment </v>
      </c>
      <c r="B35" s="37"/>
      <c r="C35" s="37">
        <f>'Yr 1 Cashflow'!C36</f>
        <v>0</v>
      </c>
      <c r="D35" s="37">
        <f>'Yr 1 Cashflow'!D36</f>
        <v>0</v>
      </c>
      <c r="E35" s="37">
        <f>'Yr 1 Cashflow'!E36</f>
        <v>0</v>
      </c>
      <c r="F35" s="37">
        <f>'Yr 1 Cashflow'!F36</f>
        <v>0</v>
      </c>
      <c r="G35" s="37">
        <f>'Yr 1 Cashflow'!G36</f>
        <v>0</v>
      </c>
      <c r="H35" s="37">
        <f>'Yr 1 Cashflow'!H36</f>
        <v>0</v>
      </c>
      <c r="I35" s="37">
        <f>'Yr 1 Cashflow'!I36</f>
        <v>0</v>
      </c>
      <c r="J35" s="37">
        <f>'Yr 1 Cashflow'!J36</f>
        <v>0</v>
      </c>
      <c r="K35" s="37">
        <f>'Yr 1 Cashflow'!K36</f>
        <v>0</v>
      </c>
      <c r="L35" s="37">
        <f>'Yr 1 Cashflow'!L36</f>
        <v>0</v>
      </c>
      <c r="M35" s="37">
        <f>'Yr 1 Cashflow'!M36</f>
        <v>0</v>
      </c>
      <c r="N35" s="37">
        <f>'Yr 1 Cashflow'!N36</f>
        <v>0</v>
      </c>
      <c r="O35" s="37">
        <f t="shared" si="3"/>
        <v>0</v>
      </c>
      <c r="P35" s="74"/>
    </row>
    <row r="36" spans="1:16" x14ac:dyDescent="0.2">
      <c r="A36" s="42" t="str">
        <f>'Yr 1 Cashflow'!A37</f>
        <v xml:space="preserve">Employee Wages   </v>
      </c>
      <c r="B36" s="37"/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37">
        <f t="shared" si="3"/>
        <v>0</v>
      </c>
      <c r="P36" s="74"/>
    </row>
    <row r="37" spans="1:16" x14ac:dyDescent="0.2">
      <c r="A37" s="42" t="str">
        <f>'Yr 1 Cashflow'!A38</f>
        <v>ERNI (National Insurance)</v>
      </c>
      <c r="B37" s="37"/>
      <c r="C37" s="37">
        <f t="shared" ref="C37:N37" si="4">SUM(C36)*10.8%</f>
        <v>0</v>
      </c>
      <c r="D37" s="37">
        <f t="shared" si="4"/>
        <v>0</v>
      </c>
      <c r="E37" s="37">
        <f t="shared" si="4"/>
        <v>0</v>
      </c>
      <c r="F37" s="37">
        <f t="shared" si="4"/>
        <v>0</v>
      </c>
      <c r="G37" s="37">
        <f t="shared" si="4"/>
        <v>0</v>
      </c>
      <c r="H37" s="37">
        <f t="shared" si="4"/>
        <v>0</v>
      </c>
      <c r="I37" s="37">
        <f t="shared" si="4"/>
        <v>0</v>
      </c>
      <c r="J37" s="37">
        <f t="shared" si="4"/>
        <v>0</v>
      </c>
      <c r="K37" s="37">
        <f t="shared" si="4"/>
        <v>0</v>
      </c>
      <c r="L37" s="37">
        <f t="shared" si="4"/>
        <v>0</v>
      </c>
      <c r="M37" s="37">
        <f t="shared" si="4"/>
        <v>0</v>
      </c>
      <c r="N37" s="37">
        <f t="shared" si="4"/>
        <v>0</v>
      </c>
      <c r="O37" s="37">
        <f t="shared" si="3"/>
        <v>0</v>
      </c>
      <c r="P37" s="74"/>
    </row>
    <row r="38" spans="1:16" x14ac:dyDescent="0.2">
      <c r="A38" s="42" t="str">
        <f>'Yr 1 Cashflow'!A39</f>
        <v xml:space="preserve">Owners' Drawings </v>
      </c>
      <c r="B38" s="3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37">
        <f t="shared" si="3"/>
        <v>0</v>
      </c>
      <c r="P38" s="74"/>
    </row>
    <row r="39" spans="1:16" x14ac:dyDescent="0.2">
      <c r="A39" s="42" t="str">
        <f>'Yr 1 Cashflow'!A40</f>
        <v xml:space="preserve">VAT </v>
      </c>
      <c r="B39" s="37">
        <f>SUM(B16:B23)*15%+SUM(B26:B32)*15%</f>
        <v>0</v>
      </c>
      <c r="C39" s="37">
        <f>SUM(C16:C23)*$C1+SUM(C26:C32)*$C1</f>
        <v>0</v>
      </c>
      <c r="D39" s="37">
        <f t="shared" ref="D39:N39" si="5">SUM(D16:D23)*D1+SUM(D26:D32)*D1</f>
        <v>0</v>
      </c>
      <c r="E39" s="37">
        <f t="shared" si="5"/>
        <v>0</v>
      </c>
      <c r="F39" s="37">
        <f t="shared" si="5"/>
        <v>0</v>
      </c>
      <c r="G39" s="37">
        <f t="shared" si="5"/>
        <v>0</v>
      </c>
      <c r="H39" s="37">
        <f t="shared" si="5"/>
        <v>0</v>
      </c>
      <c r="I39" s="37">
        <f t="shared" si="5"/>
        <v>0</v>
      </c>
      <c r="J39" s="37">
        <f t="shared" si="5"/>
        <v>0</v>
      </c>
      <c r="K39" s="37">
        <f t="shared" si="5"/>
        <v>0</v>
      </c>
      <c r="L39" s="37">
        <f t="shared" si="5"/>
        <v>0</v>
      </c>
      <c r="M39" s="37">
        <f t="shared" si="5"/>
        <v>0</v>
      </c>
      <c r="N39" s="37">
        <f t="shared" si="5"/>
        <v>0</v>
      </c>
      <c r="O39" s="37">
        <f t="shared" si="3"/>
        <v>0</v>
      </c>
      <c r="P39" s="37"/>
    </row>
    <row r="40" spans="1:16" x14ac:dyDescent="0.2">
      <c r="A40" s="42" t="str">
        <f>'Yr 1 Cashflow'!A41</f>
        <v>VAT Payment</v>
      </c>
      <c r="B40" s="37"/>
      <c r="C40" s="37">
        <f>'Yr 1 Cashflow'!P41</f>
        <v>0</v>
      </c>
      <c r="D40" s="37"/>
      <c r="E40" s="37"/>
      <c r="F40" s="37">
        <f>SUM(C12:E12)-SUM(C39:E39)</f>
        <v>0</v>
      </c>
      <c r="G40" s="37"/>
      <c r="H40" s="37"/>
      <c r="I40" s="37">
        <f>SUM(F12:H12)-SUM(F39:H39)</f>
        <v>0</v>
      </c>
      <c r="J40" s="37"/>
      <c r="K40" s="37">
        <f>'Yr 1 BSheet'!B19</f>
        <v>0</v>
      </c>
      <c r="L40" s="37">
        <f>SUM(I12:K12)-SUM(I39:K39)</f>
        <v>0</v>
      </c>
      <c r="M40" s="37"/>
      <c r="N40" s="37"/>
      <c r="O40" s="37">
        <f t="shared" si="3"/>
        <v>0</v>
      </c>
      <c r="P40" s="37">
        <f>SUM(L12:N12)-SUM(L39:N39)</f>
        <v>0</v>
      </c>
    </row>
    <row r="41" spans="1:16" x14ac:dyDescent="0.2">
      <c r="A41" s="66" t="s">
        <v>8</v>
      </c>
      <c r="B41" s="37">
        <f t="shared" ref="B41:O41" si="6">SUM(B16:B40)</f>
        <v>0</v>
      </c>
      <c r="C41" s="37">
        <f t="shared" si="6"/>
        <v>0</v>
      </c>
      <c r="D41" s="37">
        <f t="shared" si="6"/>
        <v>0</v>
      </c>
      <c r="E41" s="37">
        <f t="shared" si="6"/>
        <v>0</v>
      </c>
      <c r="F41" s="37">
        <f t="shared" si="6"/>
        <v>0</v>
      </c>
      <c r="G41" s="37">
        <f t="shared" si="6"/>
        <v>0</v>
      </c>
      <c r="H41" s="37">
        <f t="shared" si="6"/>
        <v>0</v>
      </c>
      <c r="I41" s="37">
        <f t="shared" si="6"/>
        <v>0</v>
      </c>
      <c r="J41" s="37">
        <f t="shared" si="6"/>
        <v>0</v>
      </c>
      <c r="K41" s="37">
        <f t="shared" si="6"/>
        <v>0</v>
      </c>
      <c r="L41" s="37">
        <f t="shared" si="6"/>
        <v>0</v>
      </c>
      <c r="M41" s="37">
        <f t="shared" si="6"/>
        <v>0</v>
      </c>
      <c r="N41" s="37">
        <f t="shared" si="6"/>
        <v>0</v>
      </c>
      <c r="O41" s="37">
        <f t="shared" si="6"/>
        <v>0</v>
      </c>
      <c r="P41" s="37"/>
    </row>
    <row r="42" spans="1:16" x14ac:dyDescent="0.2">
      <c r="A42" s="6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2">
      <c r="A43" s="62" t="s">
        <v>20</v>
      </c>
      <c r="B43" s="37">
        <f t="shared" ref="B43:O43" si="7">B13-B41</f>
        <v>0</v>
      </c>
      <c r="C43" s="37">
        <f t="shared" si="7"/>
        <v>0</v>
      </c>
      <c r="D43" s="37">
        <f t="shared" si="7"/>
        <v>0</v>
      </c>
      <c r="E43" s="37">
        <f t="shared" si="7"/>
        <v>0</v>
      </c>
      <c r="F43" s="37">
        <f t="shared" si="7"/>
        <v>0</v>
      </c>
      <c r="G43" s="37">
        <f t="shared" si="7"/>
        <v>0</v>
      </c>
      <c r="H43" s="37">
        <f t="shared" si="7"/>
        <v>0</v>
      </c>
      <c r="I43" s="37">
        <f t="shared" si="7"/>
        <v>0</v>
      </c>
      <c r="J43" s="37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7">
        <f t="shared" si="7"/>
        <v>0</v>
      </c>
      <c r="O43" s="37">
        <f t="shared" si="7"/>
        <v>0</v>
      </c>
      <c r="P43" s="37"/>
    </row>
    <row r="44" spans="1:16" x14ac:dyDescent="0.2">
      <c r="A44" s="62" t="s">
        <v>21</v>
      </c>
      <c r="B44" s="37">
        <f>'Yr 1 Cashflow'!N47</f>
        <v>0</v>
      </c>
      <c r="C44" s="37">
        <f t="shared" ref="C44:N44" si="8">B45</f>
        <v>0</v>
      </c>
      <c r="D44" s="37">
        <f t="shared" si="8"/>
        <v>0</v>
      </c>
      <c r="E44" s="37">
        <f t="shared" si="8"/>
        <v>0</v>
      </c>
      <c r="F44" s="37">
        <f t="shared" si="8"/>
        <v>0</v>
      </c>
      <c r="G44" s="37">
        <f t="shared" si="8"/>
        <v>0</v>
      </c>
      <c r="H44" s="37">
        <f t="shared" si="8"/>
        <v>0</v>
      </c>
      <c r="I44" s="37">
        <f t="shared" si="8"/>
        <v>0</v>
      </c>
      <c r="J44" s="37">
        <f t="shared" si="8"/>
        <v>0</v>
      </c>
      <c r="K44" s="37">
        <f t="shared" si="8"/>
        <v>0</v>
      </c>
      <c r="L44" s="37">
        <f t="shared" si="8"/>
        <v>0</v>
      </c>
      <c r="M44" s="37">
        <f t="shared" si="8"/>
        <v>0</v>
      </c>
      <c r="N44" s="37">
        <f t="shared" si="8"/>
        <v>0</v>
      </c>
      <c r="O44" s="37"/>
      <c r="P44" s="37"/>
    </row>
    <row r="45" spans="1:16" x14ac:dyDescent="0.2">
      <c r="A45" s="62" t="s">
        <v>22</v>
      </c>
      <c r="B45" s="37">
        <f t="shared" ref="B45:N45" si="9">SUM(B43:B44)</f>
        <v>0</v>
      </c>
      <c r="C45" s="37">
        <f t="shared" si="9"/>
        <v>0</v>
      </c>
      <c r="D45" s="37">
        <f t="shared" si="9"/>
        <v>0</v>
      </c>
      <c r="E45" s="37">
        <f t="shared" si="9"/>
        <v>0</v>
      </c>
      <c r="F45" s="37">
        <f t="shared" si="9"/>
        <v>0</v>
      </c>
      <c r="G45" s="37">
        <f t="shared" si="9"/>
        <v>0</v>
      </c>
      <c r="H45" s="37">
        <f t="shared" si="9"/>
        <v>0</v>
      </c>
      <c r="I45" s="37">
        <f t="shared" si="9"/>
        <v>0</v>
      </c>
      <c r="J45" s="37">
        <f t="shared" si="9"/>
        <v>0</v>
      </c>
      <c r="K45" s="37">
        <f t="shared" si="9"/>
        <v>0</v>
      </c>
      <c r="L45" s="37">
        <f t="shared" si="9"/>
        <v>0</v>
      </c>
      <c r="M45" s="37">
        <f t="shared" si="9"/>
        <v>0</v>
      </c>
      <c r="N45" s="37">
        <f t="shared" si="9"/>
        <v>0</v>
      </c>
      <c r="O45" s="37"/>
      <c r="P45" s="37"/>
    </row>
  </sheetData>
  <sheetProtection sheet="1" objects="1" scenarios="1"/>
  <phoneticPr fontId="0" type="noConversion"/>
  <conditionalFormatting sqref="B45:N45 B43:O43">
    <cfRule type="cellIs" dxfId="1" priority="1" stopIfTrue="1" operator="lessThan">
      <formula>0</formula>
    </cfRule>
  </conditionalFormatting>
  <conditionalFormatting sqref="B44:N44"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>
    <oddFooter>&amp;L&amp;F&amp;C&amp;D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46"/>
  <sheetViews>
    <sheetView workbookViewId="0"/>
  </sheetViews>
  <sheetFormatPr defaultRowHeight="15" x14ac:dyDescent="0.2"/>
  <cols>
    <col min="1" max="1" width="33.5703125" style="1" bestFit="1" customWidth="1"/>
    <col min="2" max="2" width="15.28515625" style="1" customWidth="1"/>
    <col min="3" max="16384" width="9.140625" style="1"/>
  </cols>
  <sheetData>
    <row r="1" spans="1:2" ht="15.75" x14ac:dyDescent="0.25">
      <c r="A1" s="2" t="str">
        <f>'Yr 2 Cash Flow'!A1</f>
        <v>Business Name</v>
      </c>
    </row>
    <row r="2" spans="1:2" ht="15.75" x14ac:dyDescent="0.25">
      <c r="A2" s="2" t="str">
        <f>'Yr 1 P&amp;L'!A2</f>
        <v>Projected Profit &amp; Loss Account</v>
      </c>
    </row>
    <row r="3" spans="1:2" ht="15.75" x14ac:dyDescent="0.25">
      <c r="A3" s="2" t="s">
        <v>68</v>
      </c>
    </row>
    <row r="5" spans="1:2" ht="15.75" x14ac:dyDescent="0.25">
      <c r="B5" s="13" t="s">
        <v>23</v>
      </c>
    </row>
    <row r="6" spans="1:2" ht="15.75" x14ac:dyDescent="0.25">
      <c r="A6" s="2" t="s">
        <v>24</v>
      </c>
      <c r="B6" s="3">
        <f>'Yr 2 Cash Flow'!O6</f>
        <v>0</v>
      </c>
    </row>
    <row r="7" spans="1:2" x14ac:dyDescent="0.2">
      <c r="B7" s="3"/>
    </row>
    <row r="8" spans="1:2" x14ac:dyDescent="0.2">
      <c r="A8" s="1" t="s">
        <v>25</v>
      </c>
      <c r="B8" s="3">
        <f>'Yr 2 Cash Flow'!O17</f>
        <v>0</v>
      </c>
    </row>
    <row r="9" spans="1:2" x14ac:dyDescent="0.2">
      <c r="A9" s="1" t="str">
        <f>'Yr 2 Cash Flow'!A36</f>
        <v xml:space="preserve">Employee Wages   </v>
      </c>
      <c r="B9" s="3">
        <f>('Yr 2 Cash Flow'!O36+'Yr 2 Cash Flow'!O37)</f>
        <v>0</v>
      </c>
    </row>
    <row r="10" spans="1:2" x14ac:dyDescent="0.2">
      <c r="B10" s="3">
        <f>'Yr 1 Cashflow'!P52+'Yr 1 Cashflow'!P53</f>
        <v>0</v>
      </c>
    </row>
    <row r="11" spans="1:2" x14ac:dyDescent="0.2">
      <c r="B11" s="14">
        <f>SUM(B8:B10)</f>
        <v>0</v>
      </c>
    </row>
    <row r="12" spans="1:2" x14ac:dyDescent="0.2">
      <c r="B12" s="3"/>
    </row>
    <row r="13" spans="1:2" ht="15.75" x14ac:dyDescent="0.25">
      <c r="A13" s="2" t="s">
        <v>26</v>
      </c>
      <c r="B13" s="3">
        <f>SUM(B6-B11)</f>
        <v>0</v>
      </c>
    </row>
    <row r="14" spans="1:2" x14ac:dyDescent="0.2">
      <c r="B14" s="3"/>
    </row>
    <row r="15" spans="1:2" ht="15.75" x14ac:dyDescent="0.25">
      <c r="A15" s="2" t="s">
        <v>93</v>
      </c>
      <c r="B15" s="3"/>
    </row>
    <row r="16" spans="1:2" x14ac:dyDescent="0.2">
      <c r="A16" s="1" t="str">
        <f>'Yr 2 Cash Flow'!A21</f>
        <v>Rent and Rates</v>
      </c>
      <c r="B16" s="3">
        <f>'Yr 2 Cash Flow'!O21</f>
        <v>0</v>
      </c>
    </row>
    <row r="17" spans="1:2" x14ac:dyDescent="0.2">
      <c r="A17" s="1" t="str">
        <f>'Yr 2 Cash Flow'!A23</f>
        <v>Motor and Travel Costs</v>
      </c>
      <c r="B17" s="3">
        <f>'Yr 2 Cash Flow'!O23</f>
        <v>0</v>
      </c>
    </row>
    <row r="18" spans="1:2" x14ac:dyDescent="0.2">
      <c r="A18" s="1" t="str">
        <f>'Yr 2 Cash Flow'!A24</f>
        <v>Vehicle  Insurance</v>
      </c>
      <c r="B18" s="3">
        <f>'Yr 2 Cash Flow'!O24</f>
        <v>0</v>
      </c>
    </row>
    <row r="19" spans="1:2" x14ac:dyDescent="0.2">
      <c r="A19" s="1" t="str">
        <f>'Yr 2 Cash Flow'!A25</f>
        <v>Other Insurances</v>
      </c>
      <c r="B19" s="3">
        <f>'Yr 2 Cash Flow'!O25</f>
        <v>0</v>
      </c>
    </row>
    <row r="20" spans="1:2" x14ac:dyDescent="0.2">
      <c r="A20" s="1" t="str">
        <f>'Yr 2 Cash Flow'!A26</f>
        <v>Telephone and Internet</v>
      </c>
      <c r="B20" s="3">
        <f>'Yr 2 Cash Flow'!O26</f>
        <v>0</v>
      </c>
    </row>
    <row r="21" spans="1:2" x14ac:dyDescent="0.2">
      <c r="A21" s="1" t="str">
        <f>'Yr 2 Cash Flow'!A27</f>
        <v xml:space="preserve"> Refurbishment, Repairs and Maintenance</v>
      </c>
      <c r="B21" s="3">
        <f>'Yr 2 Cash Flow'!O27</f>
        <v>0</v>
      </c>
    </row>
    <row r="22" spans="1:2" x14ac:dyDescent="0.2">
      <c r="A22" s="1" t="str">
        <f>'Yr 2 Cash Flow'!A28</f>
        <v>Professional Fees (Legal, Accountancy etc)</v>
      </c>
      <c r="B22" s="3">
        <f>'Yr 2 Cash Flow'!O28</f>
        <v>0</v>
      </c>
    </row>
    <row r="23" spans="1:2" x14ac:dyDescent="0.2">
      <c r="A23" s="1" t="str">
        <f>'Yr 2 Cash Flow'!A29</f>
        <v>Postage and Stationery</v>
      </c>
      <c r="B23" s="3">
        <f>'Yr 2 Cash Flow'!O29</f>
        <v>0</v>
      </c>
    </row>
    <row r="24" spans="1:2" x14ac:dyDescent="0.2">
      <c r="A24" s="1" t="str">
        <f>'Yr 2 Cash Flow'!A30</f>
        <v>Bank Charges</v>
      </c>
      <c r="B24" s="3">
        <f>'Yr 2 Cash Flow'!O30</f>
        <v>0</v>
      </c>
    </row>
    <row r="25" spans="1:2" x14ac:dyDescent="0.2">
      <c r="A25" s="1" t="str">
        <f>'Yr 2 Cash Flow'!A31</f>
        <v>Advertising + Promotional Material</v>
      </c>
      <c r="B25" s="3">
        <f>'Yr 2 Cash Flow'!O31</f>
        <v>0</v>
      </c>
    </row>
    <row r="26" spans="1:2" x14ac:dyDescent="0.2">
      <c r="A26" s="1" t="str">
        <f>'Yr 2 Cash Flow'!A32</f>
        <v>Heating + Lighting</v>
      </c>
      <c r="B26" s="3">
        <f>'Yr 2 Cash Flow'!O32</f>
        <v>0</v>
      </c>
    </row>
    <row r="27" spans="1:2" x14ac:dyDescent="0.2">
      <c r="A27" s="1" t="str">
        <f>'Yr 2 Cash Flow'!A33</f>
        <v>Sundries</v>
      </c>
      <c r="B27" s="3">
        <f>'Yr 2 Cash Flow'!O33</f>
        <v>0</v>
      </c>
    </row>
    <row r="28" spans="1:2" x14ac:dyDescent="0.2">
      <c r="A28" s="1" t="str">
        <f>'Yr 2 Cash Flow'!A34</f>
        <v xml:space="preserve">Loan Interest </v>
      </c>
      <c r="B28" s="3">
        <f>'Yr 2 Cash Flow'!O34</f>
        <v>0</v>
      </c>
    </row>
    <row r="29" spans="1:2" x14ac:dyDescent="0.2">
      <c r="A29" s="1" t="s">
        <v>94</v>
      </c>
      <c r="B29" s="3">
        <f>('Yr 1 BSheet'!B7+'Yr 2 Cash Flow'!O18)*0.25</f>
        <v>0</v>
      </c>
    </row>
    <row r="30" spans="1:2" x14ac:dyDescent="0.2">
      <c r="A30" s="1" t="s">
        <v>95</v>
      </c>
      <c r="B30" s="3">
        <f>('Yr 1 BSheet'!B8+'Yr 2 Cash Flow'!O19)*0.25</f>
        <v>0</v>
      </c>
    </row>
    <row r="31" spans="1:2" x14ac:dyDescent="0.2">
      <c r="A31" s="1" t="s">
        <v>102</v>
      </c>
      <c r="B31" s="3">
        <f>('Yr 1 BSheet'!B9+'Yr 2 Cash Flow'!O20)*0.25</f>
        <v>0</v>
      </c>
    </row>
    <row r="32" spans="1:2" x14ac:dyDescent="0.2">
      <c r="A32" s="1" t="s">
        <v>96</v>
      </c>
      <c r="B32" s="3">
        <f>('Yr 1 BSheet'!B10+'Yr 2 Cash Flow'!O22)*0.25</f>
        <v>0</v>
      </c>
    </row>
    <row r="33" spans="1:2" x14ac:dyDescent="0.2">
      <c r="B33" s="3"/>
    </row>
    <row r="34" spans="1:2" x14ac:dyDescent="0.2">
      <c r="B34" s="14">
        <f>SUM(B16:B33)</f>
        <v>0</v>
      </c>
    </row>
    <row r="35" spans="1:2" x14ac:dyDescent="0.2">
      <c r="B35" s="3"/>
    </row>
    <row r="36" spans="1:2" ht="15.75" x14ac:dyDescent="0.25">
      <c r="A36" s="2" t="s">
        <v>51</v>
      </c>
      <c r="B36" s="9">
        <f>SUM(B13-B34)</f>
        <v>0</v>
      </c>
    </row>
    <row r="37" spans="1:2" x14ac:dyDescent="0.2">
      <c r="A37" s="1" t="s">
        <v>52</v>
      </c>
    </row>
    <row r="38" spans="1:2" x14ac:dyDescent="0.2">
      <c r="B38" s="3"/>
    </row>
    <row r="39" spans="1:2" x14ac:dyDescent="0.2">
      <c r="B39" s="3"/>
    </row>
    <row r="40" spans="1:2" x14ac:dyDescent="0.2">
      <c r="B40" s="3"/>
    </row>
    <row r="41" spans="1:2" ht="15.75" x14ac:dyDescent="0.25">
      <c r="A41" s="2" t="s">
        <v>53</v>
      </c>
      <c r="B41" s="9">
        <f>SUM(B36:B40)</f>
        <v>0</v>
      </c>
    </row>
    <row r="42" spans="1:2" x14ac:dyDescent="0.2">
      <c r="A42" s="1" t="s">
        <v>27</v>
      </c>
      <c r="B42" s="3">
        <f>'Yr 2 Cash Flow'!O38</f>
        <v>0</v>
      </c>
    </row>
    <row r="43" spans="1:2" ht="15.75" x14ac:dyDescent="0.25">
      <c r="A43" s="2" t="s">
        <v>54</v>
      </c>
      <c r="B43" s="17">
        <f>SUM(B41-B42)</f>
        <v>0</v>
      </c>
    </row>
    <row r="44" spans="1:2" x14ac:dyDescent="0.2">
      <c r="A44" s="1" t="s">
        <v>79</v>
      </c>
      <c r="B44" s="3">
        <f>IF(B41&gt;6000,((B41-6000)*0.27),0)</f>
        <v>0</v>
      </c>
    </row>
    <row r="45" spans="1:2" ht="16.5" thickBot="1" x14ac:dyDescent="0.3">
      <c r="A45" s="2" t="s">
        <v>98</v>
      </c>
      <c r="B45" s="15">
        <f>B43-B44</f>
        <v>0</v>
      </c>
    </row>
    <row r="46" spans="1:2" ht="15.75" thickTop="1" x14ac:dyDescent="0.2"/>
  </sheetData>
  <sheetProtection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scale="70" orientation="landscape" r:id="rId1"/>
  <headerFooter alignWithMargins="0">
    <oddFooter>&amp;L&amp;F&amp;C&amp;D 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32"/>
  <sheetViews>
    <sheetView workbookViewId="0"/>
  </sheetViews>
  <sheetFormatPr defaultRowHeight="15" x14ac:dyDescent="0.2"/>
  <cols>
    <col min="1" max="1" width="31.28515625" style="1" bestFit="1" customWidth="1"/>
    <col min="2" max="2" width="9.5703125" style="1" bestFit="1" customWidth="1"/>
    <col min="3" max="16384" width="9.140625" style="1"/>
  </cols>
  <sheetData>
    <row r="1" spans="1:5" ht="15.75" x14ac:dyDescent="0.25">
      <c r="A1" s="2" t="str">
        <f>'Yr 2 P &amp; L'!A1</f>
        <v>Business Name</v>
      </c>
    </row>
    <row r="2" spans="1:5" ht="15.75" x14ac:dyDescent="0.25">
      <c r="A2" s="2" t="str">
        <f>'Yr 1 BSheet'!A2</f>
        <v>Projected Balance Sheet</v>
      </c>
      <c r="D2" s="3"/>
      <c r="E2" s="3"/>
    </row>
    <row r="3" spans="1:5" ht="15.75" x14ac:dyDescent="0.25">
      <c r="A3" s="2" t="s">
        <v>68</v>
      </c>
      <c r="B3" s="4"/>
      <c r="D3" s="12"/>
      <c r="E3" s="3"/>
    </row>
    <row r="4" spans="1:5" ht="15.75" x14ac:dyDescent="0.25">
      <c r="B4" s="13" t="s">
        <v>23</v>
      </c>
    </row>
    <row r="5" spans="1:5" x14ac:dyDescent="0.2">
      <c r="B5" s="5"/>
    </row>
    <row r="6" spans="1:5" ht="15.75" x14ac:dyDescent="0.25">
      <c r="A6" s="2" t="s">
        <v>41</v>
      </c>
      <c r="B6" s="5"/>
    </row>
    <row r="7" spans="1:5" x14ac:dyDescent="0.2">
      <c r="A7" s="1" t="s">
        <v>37</v>
      </c>
      <c r="B7" s="5">
        <f>'Yr 1 BSheet'!B7+'Yr 2 Cash Flow'!O18-'Yr 2 P &amp; L'!B29</f>
        <v>0</v>
      </c>
    </row>
    <row r="8" spans="1:5" x14ac:dyDescent="0.2">
      <c r="A8" s="1" t="s">
        <v>11</v>
      </c>
      <c r="B8" s="5">
        <f>'Yr 1 BSheet'!B8+'Yr 2 Cash Flow'!O19-'Yr 2 P &amp; L'!B30</f>
        <v>0</v>
      </c>
    </row>
    <row r="9" spans="1:5" x14ac:dyDescent="0.2">
      <c r="A9" s="1" t="s">
        <v>38</v>
      </c>
      <c r="B9" s="5">
        <f>'Yr 1 BSheet'!B9+'Yr 2 Cash Flow'!O20-'Yr 2 P &amp; L'!B31</f>
        <v>0</v>
      </c>
    </row>
    <row r="10" spans="1:5" x14ac:dyDescent="0.2">
      <c r="A10" s="1" t="s">
        <v>13</v>
      </c>
      <c r="B10" s="5">
        <f>'Yr 1 BSheet'!B10+'Yr 2 Cash Flow'!O22-'Yr 2 P &amp; L'!B32</f>
        <v>0</v>
      </c>
    </row>
    <row r="11" spans="1:5" x14ac:dyDescent="0.2">
      <c r="B11" s="18">
        <f>SUM(B7:B10)</f>
        <v>0</v>
      </c>
    </row>
    <row r="12" spans="1:5" x14ac:dyDescent="0.2">
      <c r="B12" s="5"/>
    </row>
    <row r="13" spans="1:5" ht="15.75" x14ac:dyDescent="0.25">
      <c r="A13" s="2" t="s">
        <v>42</v>
      </c>
      <c r="B13" s="5"/>
    </row>
    <row r="14" spans="1:5" x14ac:dyDescent="0.2">
      <c r="A14" s="1" t="s">
        <v>43</v>
      </c>
      <c r="B14" s="5">
        <f>'Yr 2 Cash Flow'!N45</f>
        <v>0</v>
      </c>
    </row>
    <row r="15" spans="1:5" x14ac:dyDescent="0.2">
      <c r="B15" s="5"/>
    </row>
    <row r="16" spans="1:5" ht="15.75" x14ac:dyDescent="0.25">
      <c r="A16" s="2" t="s">
        <v>44</v>
      </c>
      <c r="B16" s="5"/>
    </row>
    <row r="17" spans="1:2" x14ac:dyDescent="0.2">
      <c r="A17" s="1" t="s">
        <v>45</v>
      </c>
      <c r="B17" s="5">
        <f>+'Yr 1 BSheet'!B17-'Yr 2 Cash Flow'!O35</f>
        <v>0</v>
      </c>
    </row>
    <row r="18" spans="1:2" x14ac:dyDescent="0.2">
      <c r="A18" s="1" t="s">
        <v>81</v>
      </c>
      <c r="B18" s="5">
        <f>'Yr 2 Cash Flow'!P40</f>
        <v>0</v>
      </c>
    </row>
    <row r="19" spans="1:2" x14ac:dyDescent="0.2">
      <c r="A19" s="1" t="s">
        <v>79</v>
      </c>
      <c r="B19" s="5">
        <f>'Yr 2 P &amp; L'!B44</f>
        <v>0</v>
      </c>
    </row>
    <row r="20" spans="1:2" x14ac:dyDescent="0.2">
      <c r="B20" s="18">
        <f>SUM(B17:B19)</f>
        <v>0</v>
      </c>
    </row>
    <row r="21" spans="1:2" x14ac:dyDescent="0.2">
      <c r="B21" s="5"/>
    </row>
    <row r="22" spans="1:2" ht="15.75" x14ac:dyDescent="0.25">
      <c r="A22" s="2" t="s">
        <v>100</v>
      </c>
      <c r="B22" s="5">
        <f>SUM(B11:B14)-SUM(B17:B19)</f>
        <v>0</v>
      </c>
    </row>
    <row r="23" spans="1:2" x14ac:dyDescent="0.2">
      <c r="B23" s="5"/>
    </row>
    <row r="24" spans="1:2" ht="15.75" x14ac:dyDescent="0.25">
      <c r="A24" s="2" t="s">
        <v>46</v>
      </c>
      <c r="B24" s="5"/>
    </row>
    <row r="25" spans="1:2" x14ac:dyDescent="0.2">
      <c r="A25" s="1" t="s">
        <v>49</v>
      </c>
      <c r="B25" s="5">
        <f>'Yr 1 BSheet'!B25+'Yr 2 Cash Flow'!O7</f>
        <v>0</v>
      </c>
    </row>
    <row r="26" spans="1:2" x14ac:dyDescent="0.2">
      <c r="A26" s="1" t="s">
        <v>47</v>
      </c>
      <c r="B26" s="5">
        <f>'Yr 1 BSheet'!B26+'Yr 2 P &amp; L'!B45</f>
        <v>0</v>
      </c>
    </row>
    <row r="27" spans="1:2" x14ac:dyDescent="0.2">
      <c r="B27" s="5">
        <f>SUM(B25:B26)</f>
        <v>0</v>
      </c>
    </row>
    <row r="28" spans="1:2" x14ac:dyDescent="0.2">
      <c r="B28" s="5"/>
    </row>
    <row r="29" spans="1:2" x14ac:dyDescent="0.2">
      <c r="A29" s="20" t="s">
        <v>99</v>
      </c>
      <c r="B29" s="21">
        <f>+B27-B22</f>
        <v>0</v>
      </c>
    </row>
    <row r="30" spans="1:2" x14ac:dyDescent="0.2">
      <c r="B30" s="3"/>
    </row>
    <row r="31" spans="1:2" x14ac:dyDescent="0.2">
      <c r="B31" s="3"/>
    </row>
    <row r="32" spans="1:2" x14ac:dyDescent="0.2">
      <c r="B32" s="3"/>
    </row>
  </sheetData>
  <sheetProtection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92"/>
  <sheetViews>
    <sheetView zoomScaleNormal="100" zoomScaleSheetLayoutView="100" workbookViewId="0">
      <selection activeCell="B11" sqref="B11"/>
    </sheetView>
  </sheetViews>
  <sheetFormatPr defaultRowHeight="15" x14ac:dyDescent="0.2"/>
  <cols>
    <col min="1" max="1" width="19.5703125" style="33" bestFit="1" customWidth="1"/>
    <col min="2" max="2" width="16.42578125" style="33" bestFit="1" customWidth="1"/>
    <col min="3" max="3" width="14.42578125" style="33" bestFit="1" customWidth="1"/>
    <col min="4" max="4" width="11" style="33" bestFit="1" customWidth="1"/>
    <col min="5" max="5" width="11" style="42" bestFit="1" customWidth="1"/>
    <col min="6" max="16384" width="9.140625" style="33"/>
  </cols>
  <sheetData>
    <row r="1" spans="1:5" ht="15.75" x14ac:dyDescent="0.25">
      <c r="A1" s="32" t="str">
        <f>'Yr 1 Sales 1'!A1</f>
        <v>Business Name</v>
      </c>
    </row>
    <row r="2" spans="1:5" ht="15.75" x14ac:dyDescent="0.25">
      <c r="A2" s="32" t="s">
        <v>85</v>
      </c>
    </row>
    <row r="3" spans="1:5" ht="15.75" x14ac:dyDescent="0.25">
      <c r="A3" s="32" t="s">
        <v>77</v>
      </c>
      <c r="B3" s="43"/>
      <c r="C3" s="34"/>
      <c r="E3" s="33"/>
    </row>
    <row r="5" spans="1:5" ht="15.75" x14ac:dyDescent="0.25">
      <c r="B5" s="35" t="s">
        <v>28</v>
      </c>
      <c r="C5" s="35" t="s">
        <v>33</v>
      </c>
      <c r="D5" s="44" t="s">
        <v>24</v>
      </c>
      <c r="E5" s="45"/>
    </row>
    <row r="6" spans="1:5" ht="15.75" x14ac:dyDescent="0.25">
      <c r="B6" s="35" t="s">
        <v>29</v>
      </c>
      <c r="C6" s="35" t="s">
        <v>34</v>
      </c>
      <c r="D6" s="46" t="s">
        <v>31</v>
      </c>
      <c r="E6" s="45"/>
    </row>
    <row r="7" spans="1:5" ht="15.75" x14ac:dyDescent="0.25">
      <c r="B7" s="35" t="s">
        <v>23</v>
      </c>
      <c r="C7" s="35" t="s">
        <v>87</v>
      </c>
      <c r="D7" s="35" t="s">
        <v>23</v>
      </c>
      <c r="E7" s="33"/>
    </row>
    <row r="8" spans="1:5" x14ac:dyDescent="0.2">
      <c r="A8" s="47" t="str">
        <f>'Yr 1 Sales 1'!A8</f>
        <v>Apr</v>
      </c>
      <c r="B8" s="37">
        <f>SUM('Yr 1 Sales 1'!B8)</f>
        <v>0</v>
      </c>
      <c r="C8" s="86">
        <v>0</v>
      </c>
      <c r="D8" s="48">
        <f>B8+(C8*B8)</f>
        <v>0</v>
      </c>
      <c r="E8" s="33"/>
    </row>
    <row r="9" spans="1:5" x14ac:dyDescent="0.2">
      <c r="A9" s="47" t="str">
        <f>'Yr 1 Sales 1'!A9</f>
        <v>May</v>
      </c>
      <c r="B9" s="37">
        <f>SUM('Yr 1 Sales 1'!B9)</f>
        <v>0</v>
      </c>
      <c r="C9" s="86">
        <v>0</v>
      </c>
      <c r="D9" s="48">
        <f>B9+(C9*B9)</f>
        <v>0</v>
      </c>
      <c r="E9" s="33"/>
    </row>
    <row r="10" spans="1:5" x14ac:dyDescent="0.2">
      <c r="A10" s="47" t="str">
        <f>'Yr 1 Sales 1'!A10</f>
        <v>Jun</v>
      </c>
      <c r="B10" s="37">
        <f>SUM('Yr 1 Sales 1'!B10)</f>
        <v>0</v>
      </c>
      <c r="C10" s="86">
        <v>0</v>
      </c>
      <c r="D10" s="48">
        <f t="shared" ref="D10:D19" si="0">B10+(C10*B10)</f>
        <v>0</v>
      </c>
      <c r="E10" s="33"/>
    </row>
    <row r="11" spans="1:5" x14ac:dyDescent="0.2">
      <c r="A11" s="47" t="str">
        <f>'Yr 1 Sales 1'!A11</f>
        <v>Jul</v>
      </c>
      <c r="B11" s="37">
        <f>SUM('Yr 1 Sales 1'!B11)</f>
        <v>0</v>
      </c>
      <c r="C11" s="86">
        <v>0</v>
      </c>
      <c r="D11" s="48">
        <f t="shared" si="0"/>
        <v>0</v>
      </c>
      <c r="E11" s="33"/>
    </row>
    <row r="12" spans="1:5" x14ac:dyDescent="0.2">
      <c r="A12" s="47" t="str">
        <f>'Yr 1 Sales 1'!A12</f>
        <v>Aug</v>
      </c>
      <c r="B12" s="37">
        <f>SUM('Yr 1 Sales 1'!B12)</f>
        <v>0</v>
      </c>
      <c r="C12" s="86">
        <v>0</v>
      </c>
      <c r="D12" s="48">
        <f t="shared" si="0"/>
        <v>0</v>
      </c>
      <c r="E12" s="33"/>
    </row>
    <row r="13" spans="1:5" x14ac:dyDescent="0.2">
      <c r="A13" s="47" t="str">
        <f>'Yr 1 Sales 1'!A13</f>
        <v>Sep</v>
      </c>
      <c r="B13" s="37">
        <f>SUM('Yr 1 Sales 1'!B13)</f>
        <v>0</v>
      </c>
      <c r="C13" s="86">
        <v>0</v>
      </c>
      <c r="D13" s="48">
        <f t="shared" si="0"/>
        <v>0</v>
      </c>
      <c r="E13" s="33"/>
    </row>
    <row r="14" spans="1:5" x14ac:dyDescent="0.2">
      <c r="A14" s="47" t="str">
        <f>'Yr 1 Sales 1'!A14</f>
        <v>Oct</v>
      </c>
      <c r="B14" s="37">
        <f>SUM('Yr 1 Sales 1'!B14)</f>
        <v>0</v>
      </c>
      <c r="C14" s="86">
        <v>0</v>
      </c>
      <c r="D14" s="48">
        <f t="shared" si="0"/>
        <v>0</v>
      </c>
      <c r="E14" s="33"/>
    </row>
    <row r="15" spans="1:5" x14ac:dyDescent="0.2">
      <c r="A15" s="47" t="str">
        <f>'Yr 1 Sales 1'!A15</f>
        <v>Nov</v>
      </c>
      <c r="B15" s="37">
        <f>SUM('Yr 1 Sales 1'!B15)</f>
        <v>0</v>
      </c>
      <c r="C15" s="86">
        <v>0</v>
      </c>
      <c r="D15" s="48">
        <f t="shared" si="0"/>
        <v>0</v>
      </c>
      <c r="E15" s="33"/>
    </row>
    <row r="16" spans="1:5" x14ac:dyDescent="0.2">
      <c r="A16" s="47" t="str">
        <f>'Yr 1 Sales 1'!A16</f>
        <v>Dec</v>
      </c>
      <c r="B16" s="37">
        <f>SUM('Yr 1 Sales 1'!B16)</f>
        <v>0</v>
      </c>
      <c r="C16" s="86">
        <v>0</v>
      </c>
      <c r="D16" s="48">
        <f t="shared" si="0"/>
        <v>0</v>
      </c>
      <c r="E16" s="33"/>
    </row>
    <row r="17" spans="1:5" x14ac:dyDescent="0.2">
      <c r="A17" s="47" t="str">
        <f>'Yr 1 Sales 1'!A17</f>
        <v>Jan</v>
      </c>
      <c r="B17" s="37">
        <f>SUM('Yr 1 Sales 1'!B17)</f>
        <v>0</v>
      </c>
      <c r="C17" s="86">
        <v>0</v>
      </c>
      <c r="D17" s="48">
        <f t="shared" si="0"/>
        <v>0</v>
      </c>
      <c r="E17" s="33"/>
    </row>
    <row r="18" spans="1:5" x14ac:dyDescent="0.2">
      <c r="A18" s="47" t="str">
        <f>'Yr 1 Sales 1'!A18</f>
        <v>Feb</v>
      </c>
      <c r="B18" s="37">
        <f>SUM('Yr 1 Sales 1'!B18)</f>
        <v>0</v>
      </c>
      <c r="C18" s="86">
        <v>0</v>
      </c>
      <c r="D18" s="48">
        <f t="shared" si="0"/>
        <v>0</v>
      </c>
      <c r="E18" s="33"/>
    </row>
    <row r="19" spans="1:5" x14ac:dyDescent="0.2">
      <c r="A19" s="47" t="str">
        <f>'Yr 1 Sales 1'!A19</f>
        <v>Mar</v>
      </c>
      <c r="B19" s="37">
        <f>SUM('Yr 1 Sales 1'!B19)</f>
        <v>0</v>
      </c>
      <c r="C19" s="86">
        <v>0</v>
      </c>
      <c r="D19" s="48">
        <f t="shared" si="0"/>
        <v>0</v>
      </c>
      <c r="E19" s="33"/>
    </row>
    <row r="20" spans="1:5" x14ac:dyDescent="0.2">
      <c r="B20" s="39"/>
      <c r="D20" s="48"/>
      <c r="E20" s="33"/>
    </row>
    <row r="21" spans="1:5" ht="15.75" thickBot="1" x14ac:dyDescent="0.25">
      <c r="A21" s="33" t="s">
        <v>7</v>
      </c>
      <c r="B21" s="40">
        <f>SUM(B8:B19)</f>
        <v>0</v>
      </c>
      <c r="C21" s="49"/>
      <c r="D21" s="50">
        <f>SUM(D8:D19)</f>
        <v>0</v>
      </c>
      <c r="E21" s="33"/>
    </row>
    <row r="22" spans="1:5" ht="15.75" thickTop="1" x14ac:dyDescent="0.2">
      <c r="E22" s="33"/>
    </row>
    <row r="23" spans="1:5" x14ac:dyDescent="0.2">
      <c r="E23" s="33"/>
    </row>
    <row r="25" spans="1:5" x14ac:dyDescent="0.2">
      <c r="B25" s="49"/>
    </row>
    <row r="58" ht="1.9" customHeight="1" x14ac:dyDescent="0.2"/>
    <row r="59" ht="1.9" customHeight="1" x14ac:dyDescent="0.2"/>
    <row r="60" ht="1.9" customHeight="1" x14ac:dyDescent="0.2"/>
    <row r="61" ht="1.9" customHeight="1" x14ac:dyDescent="0.2"/>
    <row r="62" ht="1.9" customHeight="1" x14ac:dyDescent="0.2"/>
    <row r="63" ht="1.9" customHeight="1" x14ac:dyDescent="0.2"/>
    <row r="64" ht="1.9" customHeight="1" x14ac:dyDescent="0.2"/>
    <row r="65" ht="1.9" customHeight="1" x14ac:dyDescent="0.2"/>
    <row r="66" ht="1.9" customHeight="1" x14ac:dyDescent="0.2"/>
    <row r="67" ht="1.9" customHeight="1" x14ac:dyDescent="0.2"/>
    <row r="68" ht="1.9" customHeight="1" x14ac:dyDescent="0.2"/>
    <row r="69" ht="1.9" customHeight="1" x14ac:dyDescent="0.2"/>
    <row r="70" ht="1.9" customHeight="1" x14ac:dyDescent="0.2"/>
    <row r="71" ht="1.9" customHeight="1" x14ac:dyDescent="0.2"/>
    <row r="72" ht="1.9" customHeight="1" x14ac:dyDescent="0.2"/>
    <row r="73" ht="1.9" customHeight="1" x14ac:dyDescent="0.2"/>
    <row r="74" ht="1.9" customHeight="1" x14ac:dyDescent="0.2"/>
    <row r="75" ht="1.9" customHeight="1" x14ac:dyDescent="0.2"/>
    <row r="76" ht="1.9" customHeight="1" x14ac:dyDescent="0.2"/>
    <row r="77" ht="1.9" customHeight="1" x14ac:dyDescent="0.2"/>
    <row r="78" ht="1.9" customHeight="1" x14ac:dyDescent="0.2"/>
    <row r="79" ht="1.9" customHeight="1" x14ac:dyDescent="0.2"/>
    <row r="80" ht="1.9" customHeight="1" x14ac:dyDescent="0.2"/>
    <row r="81" ht="1.9" customHeight="1" x14ac:dyDescent="0.2"/>
    <row r="82" ht="1.9" customHeight="1" x14ac:dyDescent="0.2"/>
    <row r="83" ht="1.9" customHeight="1" x14ac:dyDescent="0.2"/>
    <row r="84" ht="1.9" customHeight="1" x14ac:dyDescent="0.2"/>
    <row r="85" ht="1.9" customHeight="1" x14ac:dyDescent="0.2"/>
    <row r="86" ht="1.9" customHeight="1" x14ac:dyDescent="0.2"/>
    <row r="87" ht="1.9" customHeight="1" x14ac:dyDescent="0.2"/>
    <row r="88" ht="1.9" customHeight="1" x14ac:dyDescent="0.2"/>
    <row r="89" ht="1.9" customHeight="1" x14ac:dyDescent="0.2"/>
    <row r="90" ht="1.9" customHeight="1" x14ac:dyDescent="0.2"/>
    <row r="91" ht="1.9" customHeight="1" x14ac:dyDescent="0.2"/>
    <row r="92" ht="1.9" customHeight="1" x14ac:dyDescent="0.2"/>
  </sheetData>
  <sheetProtection sheet="1" objects="1" scenarios="1"/>
  <phoneticPr fontId="0" type="noConversion"/>
  <conditionalFormatting sqref="C8:C19">
    <cfRule type="cellIs" dxfId="10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8"/>
  <sheetViews>
    <sheetView zoomScaleNormal="100" zoomScaleSheetLayoutView="100" workbookViewId="0">
      <selection activeCell="K8" sqref="K8"/>
    </sheetView>
  </sheetViews>
  <sheetFormatPr defaultRowHeight="15" x14ac:dyDescent="0.2"/>
  <cols>
    <col min="1" max="1" width="8.28515625" style="33" customWidth="1"/>
    <col min="2" max="2" width="16.42578125" style="33" bestFit="1" customWidth="1"/>
    <col min="3" max="3" width="14.42578125" style="33" bestFit="1" customWidth="1"/>
    <col min="4" max="4" width="11" style="33" bestFit="1" customWidth="1"/>
    <col min="5" max="5" width="14.42578125" style="43" customWidth="1"/>
    <col min="6" max="6" width="15.140625" style="43" customWidth="1"/>
    <col min="7" max="7" width="11" style="33" bestFit="1" customWidth="1"/>
    <col min="8" max="8" width="2" style="43" customWidth="1"/>
    <col min="9" max="9" width="24.85546875" style="43" bestFit="1" customWidth="1"/>
    <col min="10" max="10" width="25.140625" style="33" bestFit="1" customWidth="1"/>
    <col min="11" max="16384" width="9.140625" style="33"/>
  </cols>
  <sheetData>
    <row r="1" spans="1:9" ht="15.75" x14ac:dyDescent="0.25">
      <c r="A1" s="32" t="str">
        <f>'Yr 1 Sales 2'!A1</f>
        <v>Business Name</v>
      </c>
      <c r="I1" s="51" t="s">
        <v>35</v>
      </c>
    </row>
    <row r="2" spans="1:9" ht="15.75" x14ac:dyDescent="0.25">
      <c r="A2" s="32" t="s">
        <v>86</v>
      </c>
      <c r="H2" s="33"/>
      <c r="I2" s="51" t="s">
        <v>60</v>
      </c>
    </row>
    <row r="3" spans="1:9" ht="15.75" x14ac:dyDescent="0.25">
      <c r="A3" s="32" t="s">
        <v>77</v>
      </c>
      <c r="B3" s="43"/>
      <c r="E3" s="34"/>
      <c r="F3" s="34"/>
      <c r="H3" s="33"/>
      <c r="I3" s="87">
        <v>1</v>
      </c>
    </row>
    <row r="4" spans="1:9" x14ac:dyDescent="0.2">
      <c r="H4" s="52"/>
      <c r="I4" s="33" t="s">
        <v>59</v>
      </c>
    </row>
    <row r="5" spans="1:9" ht="15.75" x14ac:dyDescent="0.25">
      <c r="B5" s="35" t="s">
        <v>28</v>
      </c>
      <c r="C5" s="35" t="s">
        <v>33</v>
      </c>
      <c r="D5" s="35" t="s">
        <v>24</v>
      </c>
      <c r="E5" s="35" t="s">
        <v>30</v>
      </c>
      <c r="F5" s="35" t="s">
        <v>30</v>
      </c>
      <c r="G5" s="53" t="s">
        <v>24</v>
      </c>
      <c r="I5" s="51" t="s">
        <v>32</v>
      </c>
    </row>
    <row r="6" spans="1:9" ht="15.75" x14ac:dyDescent="0.25">
      <c r="B6" s="35" t="s">
        <v>29</v>
      </c>
      <c r="C6" s="35" t="s">
        <v>34</v>
      </c>
      <c r="D6" s="53" t="s">
        <v>31</v>
      </c>
      <c r="E6" s="35" t="s">
        <v>34</v>
      </c>
      <c r="F6" s="35" t="s">
        <v>34</v>
      </c>
      <c r="G6" s="53" t="s">
        <v>31</v>
      </c>
    </row>
    <row r="7" spans="1:9" ht="15.75" x14ac:dyDescent="0.25">
      <c r="B7" s="35" t="s">
        <v>23</v>
      </c>
      <c r="C7" s="35" t="s">
        <v>87</v>
      </c>
      <c r="D7" s="35" t="s">
        <v>23</v>
      </c>
      <c r="E7" s="35" t="s">
        <v>55</v>
      </c>
      <c r="F7" s="54" t="s">
        <v>56</v>
      </c>
      <c r="G7" s="35" t="s">
        <v>23</v>
      </c>
    </row>
    <row r="8" spans="1:9" x14ac:dyDescent="0.2">
      <c r="A8" s="47" t="str">
        <f>'Yr 1 Sales 1'!A8</f>
        <v>Apr</v>
      </c>
      <c r="B8" s="37">
        <f>SUM('Yr 1 Sales 1'!B8)</f>
        <v>0</v>
      </c>
      <c r="C8" s="7">
        <f>'Yr 1 Sales 2'!C8</f>
        <v>0</v>
      </c>
      <c r="D8" s="37">
        <f>SUM('Yr 1 Sales 2'!D8)</f>
        <v>0</v>
      </c>
      <c r="E8" s="86">
        <v>0</v>
      </c>
      <c r="F8" s="86">
        <v>0</v>
      </c>
      <c r="G8" s="37">
        <f>D8-(D8*F8)+(D8*E8)</f>
        <v>0</v>
      </c>
      <c r="I8" s="38">
        <f>G8/$I$3</f>
        <v>0</v>
      </c>
    </row>
    <row r="9" spans="1:9" x14ac:dyDescent="0.2">
      <c r="A9" s="47" t="str">
        <f>'Yr 1 Sales 1'!A9</f>
        <v>May</v>
      </c>
      <c r="B9" s="37">
        <f>SUM('Yr 1 Sales 1'!B9)</f>
        <v>0</v>
      </c>
      <c r="C9" s="7">
        <f>'Yr 1 Sales 2'!C9</f>
        <v>0</v>
      </c>
      <c r="D9" s="37">
        <f>SUM('Yr 1 Sales 2'!D9)</f>
        <v>0</v>
      </c>
      <c r="E9" s="86">
        <v>0</v>
      </c>
      <c r="F9" s="86">
        <v>0</v>
      </c>
      <c r="G9" s="37">
        <f t="shared" ref="G9:G19" si="0">D9-(D9*F9)+(D9*E9)</f>
        <v>0</v>
      </c>
      <c r="I9" s="92">
        <f t="shared" ref="I9:I19" si="1">G9/$I$3</f>
        <v>0</v>
      </c>
    </row>
    <row r="10" spans="1:9" x14ac:dyDescent="0.2">
      <c r="A10" s="47" t="str">
        <f>'Yr 1 Sales 1'!A10</f>
        <v>Jun</v>
      </c>
      <c r="B10" s="37">
        <f>SUM('Yr 1 Sales 1'!B10)</f>
        <v>0</v>
      </c>
      <c r="C10" s="7">
        <f>'Yr 1 Sales 2'!C10</f>
        <v>0</v>
      </c>
      <c r="D10" s="37">
        <f>SUM('Yr 1 Sales 2'!D10)</f>
        <v>0</v>
      </c>
      <c r="E10" s="86">
        <v>0</v>
      </c>
      <c r="F10" s="86">
        <v>0</v>
      </c>
      <c r="G10" s="37">
        <f t="shared" si="0"/>
        <v>0</v>
      </c>
      <c r="I10" s="92">
        <f t="shared" si="1"/>
        <v>0</v>
      </c>
    </row>
    <row r="11" spans="1:9" x14ac:dyDescent="0.2">
      <c r="A11" s="47" t="str">
        <f>'Yr 1 Sales 1'!A11</f>
        <v>Jul</v>
      </c>
      <c r="B11" s="37">
        <f>SUM('Yr 1 Sales 1'!B11)</f>
        <v>0</v>
      </c>
      <c r="C11" s="7">
        <f>'Yr 1 Sales 2'!C11</f>
        <v>0</v>
      </c>
      <c r="D11" s="37">
        <f>SUM('Yr 1 Sales 2'!D11)</f>
        <v>0</v>
      </c>
      <c r="E11" s="86">
        <v>0</v>
      </c>
      <c r="F11" s="86">
        <v>0</v>
      </c>
      <c r="G11" s="37">
        <f t="shared" si="0"/>
        <v>0</v>
      </c>
      <c r="I11" s="92">
        <f t="shared" si="1"/>
        <v>0</v>
      </c>
    </row>
    <row r="12" spans="1:9" x14ac:dyDescent="0.2">
      <c r="A12" s="47" t="str">
        <f>'Yr 1 Sales 1'!A12</f>
        <v>Aug</v>
      </c>
      <c r="B12" s="37">
        <f>SUM('Yr 1 Sales 1'!B12)</f>
        <v>0</v>
      </c>
      <c r="C12" s="7">
        <f>'Yr 1 Sales 2'!C12</f>
        <v>0</v>
      </c>
      <c r="D12" s="37">
        <f>SUM('Yr 1 Sales 2'!D12)</f>
        <v>0</v>
      </c>
      <c r="E12" s="86">
        <v>0</v>
      </c>
      <c r="F12" s="86">
        <v>0</v>
      </c>
      <c r="G12" s="37">
        <f t="shared" si="0"/>
        <v>0</v>
      </c>
      <c r="I12" s="92">
        <f t="shared" si="1"/>
        <v>0</v>
      </c>
    </row>
    <row r="13" spans="1:9" x14ac:dyDescent="0.2">
      <c r="A13" s="47" t="str">
        <f>'Yr 1 Sales 1'!A13</f>
        <v>Sep</v>
      </c>
      <c r="B13" s="37">
        <f>SUM('Yr 1 Sales 1'!B13)</f>
        <v>0</v>
      </c>
      <c r="C13" s="7">
        <v>0</v>
      </c>
      <c r="D13" s="37">
        <f>SUM('Yr 1 Sales 2'!D13)</f>
        <v>0</v>
      </c>
      <c r="E13" s="86">
        <v>0</v>
      </c>
      <c r="F13" s="86">
        <v>0</v>
      </c>
      <c r="G13" s="37">
        <f t="shared" si="0"/>
        <v>0</v>
      </c>
      <c r="I13" s="92">
        <f t="shared" si="1"/>
        <v>0</v>
      </c>
    </row>
    <row r="14" spans="1:9" x14ac:dyDescent="0.2">
      <c r="A14" s="47" t="str">
        <f>'Yr 1 Sales 1'!A14</f>
        <v>Oct</v>
      </c>
      <c r="B14" s="37">
        <f>SUM('Yr 1 Sales 1'!B14)</f>
        <v>0</v>
      </c>
      <c r="C14" s="7">
        <f>'Yr 1 Sales 2'!C14</f>
        <v>0</v>
      </c>
      <c r="D14" s="37">
        <f>SUM('Yr 1 Sales 2'!D14)</f>
        <v>0</v>
      </c>
      <c r="E14" s="86">
        <v>0</v>
      </c>
      <c r="F14" s="86">
        <v>0</v>
      </c>
      <c r="G14" s="37">
        <f t="shared" si="0"/>
        <v>0</v>
      </c>
      <c r="I14" s="92">
        <f t="shared" si="1"/>
        <v>0</v>
      </c>
    </row>
    <row r="15" spans="1:9" x14ac:dyDescent="0.2">
      <c r="A15" s="47" t="str">
        <f>'Yr 1 Sales 1'!A15</f>
        <v>Nov</v>
      </c>
      <c r="B15" s="37">
        <f>SUM('Yr 1 Sales 1'!B15)</f>
        <v>0</v>
      </c>
      <c r="C15" s="7">
        <f>'Yr 1 Sales 2'!C15</f>
        <v>0</v>
      </c>
      <c r="D15" s="37">
        <f>SUM('Yr 1 Sales 2'!D15)</f>
        <v>0</v>
      </c>
      <c r="E15" s="86">
        <v>0</v>
      </c>
      <c r="F15" s="86">
        <v>0</v>
      </c>
      <c r="G15" s="37">
        <f t="shared" si="0"/>
        <v>0</v>
      </c>
      <c r="I15" s="92">
        <f t="shared" si="1"/>
        <v>0</v>
      </c>
    </row>
    <row r="16" spans="1:9" x14ac:dyDescent="0.2">
      <c r="A16" s="47" t="str">
        <f>'Yr 1 Sales 1'!A16</f>
        <v>Dec</v>
      </c>
      <c r="B16" s="37">
        <f>SUM('Yr 1 Sales 1'!B16)</f>
        <v>0</v>
      </c>
      <c r="C16" s="7">
        <f>'Yr 1 Sales 2'!C16</f>
        <v>0</v>
      </c>
      <c r="D16" s="37">
        <f>SUM('Yr 1 Sales 2'!D16)</f>
        <v>0</v>
      </c>
      <c r="E16" s="86">
        <v>0</v>
      </c>
      <c r="F16" s="86">
        <v>0</v>
      </c>
      <c r="G16" s="37">
        <f t="shared" si="0"/>
        <v>0</v>
      </c>
      <c r="I16" s="92">
        <f t="shared" si="1"/>
        <v>0</v>
      </c>
    </row>
    <row r="17" spans="1:10" x14ac:dyDescent="0.2">
      <c r="A17" s="47" t="str">
        <f>'Yr 1 Sales 1'!A17</f>
        <v>Jan</v>
      </c>
      <c r="B17" s="37">
        <f>SUM('Yr 1 Sales 1'!B17)</f>
        <v>0</v>
      </c>
      <c r="C17" s="7">
        <f>'Yr 1 Sales 2'!C17</f>
        <v>0</v>
      </c>
      <c r="D17" s="37">
        <f>SUM('Yr 1 Sales 2'!D17)</f>
        <v>0</v>
      </c>
      <c r="E17" s="86">
        <v>0</v>
      </c>
      <c r="F17" s="86">
        <v>0</v>
      </c>
      <c r="G17" s="37">
        <f t="shared" si="0"/>
        <v>0</v>
      </c>
      <c r="I17" s="92">
        <f t="shared" si="1"/>
        <v>0</v>
      </c>
    </row>
    <row r="18" spans="1:10" x14ac:dyDescent="0.2">
      <c r="A18" s="47" t="str">
        <f>'Yr 1 Sales 1'!A18</f>
        <v>Feb</v>
      </c>
      <c r="B18" s="37">
        <f>SUM('Yr 1 Sales 1'!B18)</f>
        <v>0</v>
      </c>
      <c r="C18" s="7">
        <f>'Yr 1 Sales 2'!C18</f>
        <v>0</v>
      </c>
      <c r="D18" s="37">
        <f>SUM('Yr 1 Sales 2'!D18)</f>
        <v>0</v>
      </c>
      <c r="E18" s="86">
        <v>0</v>
      </c>
      <c r="F18" s="86">
        <v>0</v>
      </c>
      <c r="G18" s="37">
        <f t="shared" si="0"/>
        <v>0</v>
      </c>
      <c r="H18" s="33"/>
      <c r="I18" s="92">
        <f t="shared" si="1"/>
        <v>0</v>
      </c>
    </row>
    <row r="19" spans="1:10" x14ac:dyDescent="0.2">
      <c r="A19" s="47" t="str">
        <f>'Yr 1 Sales 1'!A19</f>
        <v>Mar</v>
      </c>
      <c r="B19" s="37">
        <f>SUM('Yr 1 Sales 1'!B19)</f>
        <v>0</v>
      </c>
      <c r="C19" s="7">
        <f>'Yr 1 Sales 2'!C19</f>
        <v>0</v>
      </c>
      <c r="D19" s="37">
        <f>SUM('Yr 1 Sales 2'!D19)</f>
        <v>0</v>
      </c>
      <c r="E19" s="86">
        <v>0</v>
      </c>
      <c r="F19" s="86">
        <v>0</v>
      </c>
      <c r="G19" s="37">
        <f t="shared" si="0"/>
        <v>0</v>
      </c>
      <c r="H19" s="33"/>
      <c r="I19" s="92">
        <f t="shared" si="1"/>
        <v>0</v>
      </c>
    </row>
    <row r="20" spans="1:10" x14ac:dyDescent="0.2">
      <c r="B20" s="39"/>
      <c r="C20" s="7"/>
      <c r="D20" s="37"/>
      <c r="F20" s="33"/>
      <c r="G20" s="37"/>
      <c r="H20" s="33"/>
      <c r="I20" s="52"/>
    </row>
    <row r="21" spans="1:10" ht="15.75" thickBot="1" x14ac:dyDescent="0.25">
      <c r="A21" s="33" t="s">
        <v>7</v>
      </c>
      <c r="B21" s="40">
        <f>SUM(B8:B19)</f>
        <v>0</v>
      </c>
      <c r="C21" s="49"/>
      <c r="D21" s="55">
        <f>SUM(D8:D19)</f>
        <v>0</v>
      </c>
      <c r="E21" s="42"/>
      <c r="F21" s="56"/>
      <c r="G21" s="55">
        <f>SUM(G8:G19)</f>
        <v>0</v>
      </c>
      <c r="H21" s="33"/>
      <c r="I21" s="52"/>
    </row>
    <row r="22" spans="1:10" ht="15.75" thickTop="1" x14ac:dyDescent="0.2">
      <c r="E22" s="33"/>
      <c r="F22" s="33"/>
      <c r="H22" s="33"/>
    </row>
    <row r="23" spans="1:10" x14ac:dyDescent="0.2">
      <c r="E23" s="33"/>
      <c r="F23" s="33"/>
      <c r="H23" s="33"/>
    </row>
    <row r="26" spans="1:10" x14ac:dyDescent="0.2">
      <c r="B26" s="51"/>
      <c r="G26" s="43"/>
      <c r="H26" s="33"/>
      <c r="J26" s="43"/>
    </row>
    <row r="27" spans="1:10" x14ac:dyDescent="0.2">
      <c r="G27" s="43"/>
      <c r="H27" s="33"/>
      <c r="J27" s="43"/>
    </row>
    <row r="28" spans="1:10" x14ac:dyDescent="0.2">
      <c r="G28" s="43"/>
      <c r="H28" s="33"/>
      <c r="J28" s="43"/>
    </row>
  </sheetData>
  <sheetProtection sheet="1" objects="1" scenarios="1"/>
  <phoneticPr fontId="0" type="noConversion"/>
  <conditionalFormatting sqref="C8:C20 E8:F19">
    <cfRule type="cellIs" dxfId="9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5"/>
  <sheetViews>
    <sheetView topLeftCell="A4" zoomScaleNormal="100" zoomScaleSheetLayoutView="100" workbookViewId="0">
      <selection activeCell="B5" sqref="B5"/>
    </sheetView>
  </sheetViews>
  <sheetFormatPr defaultRowHeight="15" x14ac:dyDescent="0.2"/>
  <cols>
    <col min="1" max="1" width="56.5703125" style="33" bestFit="1" customWidth="1"/>
    <col min="2" max="3" width="9" style="33" bestFit="1" customWidth="1"/>
    <col min="4" max="4" width="19.85546875" style="33" bestFit="1" customWidth="1"/>
    <col min="5" max="5" width="12.85546875" style="33" customWidth="1"/>
    <col min="6" max="16384" width="9.140625" style="33"/>
  </cols>
  <sheetData>
    <row r="1" spans="1:6" ht="15.75" x14ac:dyDescent="0.25">
      <c r="A1" s="32" t="str">
        <f>'Yr 1 Sales 3'!A1</f>
        <v>Business Name</v>
      </c>
    </row>
    <row r="2" spans="1:6" ht="15.75" x14ac:dyDescent="0.25">
      <c r="A2" s="32" t="s">
        <v>88</v>
      </c>
    </row>
    <row r="3" spans="1:6" ht="15.75" x14ac:dyDescent="0.25">
      <c r="A3" s="32" t="s">
        <v>77</v>
      </c>
    </row>
    <row r="5" spans="1:6" x14ac:dyDescent="0.2">
      <c r="A5" s="57" t="s">
        <v>89</v>
      </c>
      <c r="B5" s="88">
        <v>0</v>
      </c>
    </row>
    <row r="6" spans="1:6" x14ac:dyDescent="0.2">
      <c r="C6" s="43"/>
      <c r="D6" s="34"/>
    </row>
    <row r="7" spans="1:6" ht="15.75" x14ac:dyDescent="0.25">
      <c r="B7" s="35" t="s">
        <v>23</v>
      </c>
      <c r="C7" s="43"/>
      <c r="D7" s="34"/>
    </row>
    <row r="8" spans="1:6" ht="15.75" x14ac:dyDescent="0.25">
      <c r="A8" s="47" t="str">
        <f>'Yr 1 Sales 1'!A8</f>
        <v>Apr</v>
      </c>
      <c r="B8" s="37">
        <f>SUM($B$5)*'Yr 1 Sales 3'!G8</f>
        <v>0</v>
      </c>
      <c r="E8" s="8"/>
      <c r="F8" s="58"/>
    </row>
    <row r="9" spans="1:6" ht="15.75" x14ac:dyDescent="0.25">
      <c r="A9" s="47" t="str">
        <f>'Yr 1 Sales 1'!A9</f>
        <v>May</v>
      </c>
      <c r="B9" s="37">
        <f>SUM($B$5)*'Yr 1 Sales 3'!G9</f>
        <v>0</v>
      </c>
      <c r="E9" s="8"/>
      <c r="F9" s="58"/>
    </row>
    <row r="10" spans="1:6" ht="15.75" x14ac:dyDescent="0.25">
      <c r="A10" s="47" t="str">
        <f>'Yr 1 Sales 1'!A10</f>
        <v>Jun</v>
      </c>
      <c r="B10" s="37">
        <f>SUM($B$5)*'Yr 1 Sales 3'!G10</f>
        <v>0</v>
      </c>
      <c r="E10" s="8"/>
      <c r="F10" s="58"/>
    </row>
    <row r="11" spans="1:6" ht="15.75" x14ac:dyDescent="0.25">
      <c r="A11" s="47" t="str">
        <f>'Yr 1 Sales 1'!A11</f>
        <v>Jul</v>
      </c>
      <c r="B11" s="37">
        <f>SUM($B$5)*'Yr 1 Sales 3'!G11</f>
        <v>0</v>
      </c>
      <c r="E11" s="8"/>
      <c r="F11" s="58"/>
    </row>
    <row r="12" spans="1:6" ht="15.75" x14ac:dyDescent="0.25">
      <c r="A12" s="47" t="str">
        <f>'Yr 1 Sales 1'!A12</f>
        <v>Aug</v>
      </c>
      <c r="B12" s="37">
        <f>SUM($B$5)*'Yr 1 Sales 3'!G12</f>
        <v>0</v>
      </c>
      <c r="E12" s="8"/>
      <c r="F12" s="58"/>
    </row>
    <row r="13" spans="1:6" ht="15.75" x14ac:dyDescent="0.25">
      <c r="A13" s="47" t="str">
        <f>'Yr 1 Sales 1'!A13</f>
        <v>Sep</v>
      </c>
      <c r="B13" s="37">
        <f>SUM($B$5)*'Yr 1 Sales 3'!G13</f>
        <v>0</v>
      </c>
      <c r="E13" s="8"/>
      <c r="F13" s="58"/>
    </row>
    <row r="14" spans="1:6" ht="15.75" x14ac:dyDescent="0.25">
      <c r="A14" s="47" t="str">
        <f>'Yr 1 Sales 1'!A14</f>
        <v>Oct</v>
      </c>
      <c r="B14" s="37">
        <f>SUM($B$5)*'Yr 1 Sales 3'!G14</f>
        <v>0</v>
      </c>
      <c r="E14" s="8"/>
      <c r="F14" s="58"/>
    </row>
    <row r="15" spans="1:6" ht="15.75" x14ac:dyDescent="0.25">
      <c r="A15" s="47" t="str">
        <f>'Yr 1 Sales 1'!A15</f>
        <v>Nov</v>
      </c>
      <c r="B15" s="37">
        <f>SUM($B$5)*'Yr 1 Sales 3'!G15</f>
        <v>0</v>
      </c>
      <c r="E15" s="8"/>
      <c r="F15" s="58"/>
    </row>
    <row r="16" spans="1:6" ht="15.75" x14ac:dyDescent="0.25">
      <c r="A16" s="47" t="str">
        <f>'Yr 1 Sales 1'!A16</f>
        <v>Dec</v>
      </c>
      <c r="B16" s="37">
        <f>SUM($B$5)*'Yr 1 Sales 3'!G16</f>
        <v>0</v>
      </c>
      <c r="E16" s="8"/>
      <c r="F16" s="58"/>
    </row>
    <row r="17" spans="1:6" ht="15.75" x14ac:dyDescent="0.25">
      <c r="A17" s="47" t="str">
        <f>'Yr 1 Sales 1'!A17</f>
        <v>Jan</v>
      </c>
      <c r="B17" s="37">
        <f>SUM($B$5)*'Yr 1 Sales 3'!G17</f>
        <v>0</v>
      </c>
      <c r="E17" s="8"/>
      <c r="F17" s="58"/>
    </row>
    <row r="18" spans="1:6" ht="15.75" x14ac:dyDescent="0.25">
      <c r="A18" s="47" t="str">
        <f>'Yr 1 Sales 1'!A18</f>
        <v>Feb</v>
      </c>
      <c r="B18" s="37">
        <f>SUM($B$5)*'Yr 1 Sales 3'!G18</f>
        <v>0</v>
      </c>
      <c r="E18" s="8"/>
      <c r="F18" s="58"/>
    </row>
    <row r="19" spans="1:6" ht="15.75" x14ac:dyDescent="0.25">
      <c r="A19" s="47" t="str">
        <f>'Yr 1 Sales 1'!A19</f>
        <v>Mar</v>
      </c>
      <c r="B19" s="37">
        <f>SUM($B$5)*'Yr 1 Sales 3'!G19</f>
        <v>0</v>
      </c>
      <c r="E19" s="8"/>
      <c r="F19" s="58"/>
    </row>
    <row r="20" spans="1:6" ht="15.75" x14ac:dyDescent="0.25">
      <c r="B20" s="39"/>
      <c r="E20" s="32"/>
    </row>
    <row r="21" spans="1:6" ht="16.5" thickBot="1" x14ac:dyDescent="0.3">
      <c r="B21" s="40">
        <f>SUM(B8:B19)</f>
        <v>0</v>
      </c>
      <c r="E21" s="59"/>
    </row>
    <row r="22" spans="1:6" ht="15.75" thickTop="1" x14ac:dyDescent="0.2"/>
    <row r="24" spans="1:6" ht="15.75" x14ac:dyDescent="0.25">
      <c r="B24" s="32"/>
      <c r="C24" s="32"/>
      <c r="D24" s="32"/>
      <c r="E24" s="32"/>
    </row>
    <row r="25" spans="1:6" ht="15.75" x14ac:dyDescent="0.25">
      <c r="B25" s="32"/>
      <c r="C25" s="32"/>
      <c r="D25" s="32"/>
      <c r="E25" s="32"/>
    </row>
  </sheetData>
  <sheetProtection sheet="1" objects="1" scenarios="1"/>
  <phoneticPr fontId="0" type="noConversion"/>
  <conditionalFormatting sqref="E8:E19">
    <cfRule type="cellIs" dxfId="8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111"/>
  <sheetViews>
    <sheetView tabSelected="1" zoomScale="75" zoomScaleNormal="75" zoomScaleSheetLayoutView="75" workbookViewId="0">
      <selection activeCell="D9" sqref="D9"/>
    </sheetView>
  </sheetViews>
  <sheetFormatPr defaultRowHeight="15" customHeight="1" x14ac:dyDescent="0.2"/>
  <cols>
    <col min="1" max="1" width="48.140625" style="61" customWidth="1"/>
    <col min="2" max="2" width="18.28515625" style="61" bestFit="1" customWidth="1"/>
    <col min="3" max="3" width="13.42578125" style="61" customWidth="1"/>
    <col min="4" max="5" width="10.42578125" style="61" customWidth="1"/>
    <col min="6" max="6" width="11.28515625" style="61" customWidth="1"/>
    <col min="7" max="7" width="13.5703125" style="61" customWidth="1"/>
    <col min="8" max="8" width="12" style="61" customWidth="1"/>
    <col min="9" max="9" width="12.140625" style="61" customWidth="1"/>
    <col min="10" max="10" width="11" style="61" customWidth="1"/>
    <col min="11" max="11" width="12.5703125" style="61" customWidth="1"/>
    <col min="12" max="12" width="11.42578125" style="61" customWidth="1"/>
    <col min="13" max="14" width="10.42578125" style="61" customWidth="1"/>
    <col min="15" max="15" width="11.85546875" style="61" customWidth="1"/>
    <col min="16" max="16" width="10" style="61" customWidth="1"/>
    <col min="17" max="17" width="9.28515625" style="61" bestFit="1" customWidth="1"/>
    <col min="18" max="21" width="8.140625" style="61" customWidth="1"/>
    <col min="22" max="22" width="10.28515625" style="61" bestFit="1" customWidth="1"/>
    <col min="23" max="28" width="8.140625" style="61" customWidth="1"/>
    <col min="29" max="16384" width="9.140625" style="61"/>
  </cols>
  <sheetData>
    <row r="1" spans="1:16" ht="15" customHeight="1" x14ac:dyDescent="0.25">
      <c r="A1" s="60" t="str">
        <f>'Yr 1 Purchases'!A1</f>
        <v>Business Name</v>
      </c>
      <c r="B1" s="61" t="s">
        <v>91</v>
      </c>
      <c r="C1" s="89">
        <v>0</v>
      </c>
      <c r="F1" s="75"/>
    </row>
    <row r="2" spans="1:16" ht="15" customHeight="1" x14ac:dyDescent="0.25">
      <c r="A2" s="60"/>
      <c r="B2" s="61" t="s">
        <v>105</v>
      </c>
      <c r="C2" s="90">
        <v>1</v>
      </c>
      <c r="F2" s="75"/>
    </row>
    <row r="3" spans="1:16" ht="15" customHeight="1" x14ac:dyDescent="0.25">
      <c r="A3" s="94" t="s">
        <v>90</v>
      </c>
      <c r="B3" s="61" t="s">
        <v>103</v>
      </c>
      <c r="C3" s="93">
        <v>0</v>
      </c>
      <c r="F3" s="75"/>
    </row>
    <row r="4" spans="1:16" ht="15" customHeight="1" x14ac:dyDescent="0.25">
      <c r="A4" s="32" t="s">
        <v>127</v>
      </c>
      <c r="B4" s="46" t="s">
        <v>58</v>
      </c>
      <c r="C4" s="46" t="str">
        <f>'Yr 1 Sales 1'!A8</f>
        <v>Apr</v>
      </c>
      <c r="D4" s="46" t="str">
        <f>'Yr 1 Sales 1'!A9</f>
        <v>May</v>
      </c>
      <c r="E4" s="46" t="str">
        <f>'Yr 1 Sales 1'!A10</f>
        <v>Jun</v>
      </c>
      <c r="F4" s="76" t="str">
        <f>'Yr 1 Sales 1'!A11</f>
        <v>Jul</v>
      </c>
      <c r="G4" s="46" t="str">
        <f>'Yr 1 Sales 1'!A12</f>
        <v>Aug</v>
      </c>
      <c r="H4" s="46" t="str">
        <f>'Yr 1 Sales 1'!A13</f>
        <v>Sep</v>
      </c>
      <c r="I4" s="46" t="str">
        <f>'Yr 1 Sales 1'!A14</f>
        <v>Oct</v>
      </c>
      <c r="J4" s="46" t="str">
        <f>'Yr 1 Sales 1'!A15</f>
        <v>Nov</v>
      </c>
      <c r="K4" s="46" t="str">
        <f>'Yr 1 Sales 1'!A16</f>
        <v>Dec</v>
      </c>
      <c r="L4" s="46" t="str">
        <f>'Yr 1 Sales 1'!A17</f>
        <v>Jan</v>
      </c>
      <c r="M4" s="46" t="str">
        <f>'Yr 1 Sales 1'!A18</f>
        <v>Feb</v>
      </c>
      <c r="N4" s="46" t="str">
        <f>'Yr 1 Sales 1'!A19</f>
        <v>Mar</v>
      </c>
      <c r="O4" s="46" t="s">
        <v>7</v>
      </c>
      <c r="P4" s="45"/>
    </row>
    <row r="5" spans="1:16" ht="15" customHeight="1" x14ac:dyDescent="0.25">
      <c r="A5" s="32"/>
      <c r="B5" s="46" t="s">
        <v>23</v>
      </c>
      <c r="C5" s="46" t="s">
        <v>23</v>
      </c>
      <c r="D5" s="46" t="s">
        <v>23</v>
      </c>
      <c r="E5" s="46" t="s">
        <v>23</v>
      </c>
      <c r="F5" s="76" t="s">
        <v>23</v>
      </c>
      <c r="G5" s="46" t="s">
        <v>23</v>
      </c>
      <c r="H5" s="46" t="s">
        <v>23</v>
      </c>
      <c r="I5" s="46" t="s">
        <v>23</v>
      </c>
      <c r="J5" s="46" t="s">
        <v>23</v>
      </c>
      <c r="K5" s="46" t="s">
        <v>23</v>
      </c>
      <c r="L5" s="46" t="s">
        <v>23</v>
      </c>
      <c r="M5" s="46" t="s">
        <v>23</v>
      </c>
      <c r="N5" s="46" t="s">
        <v>23</v>
      </c>
      <c r="O5" s="46" t="s">
        <v>23</v>
      </c>
      <c r="P5" s="45"/>
    </row>
    <row r="6" spans="1:16" ht="15" customHeight="1" x14ac:dyDescent="0.25">
      <c r="A6" s="32" t="s">
        <v>126</v>
      </c>
      <c r="B6" s="45"/>
      <c r="C6" s="45"/>
      <c r="D6" s="45"/>
      <c r="E6" s="45"/>
      <c r="F6" s="77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2">
      <c r="A7" s="42" t="s">
        <v>24</v>
      </c>
      <c r="B7" s="37"/>
      <c r="C7" s="37">
        <f>'Yr 1 Sales 3'!G8</f>
        <v>0</v>
      </c>
      <c r="D7" s="37">
        <f>'Yr 1 Sales 3'!G9</f>
        <v>0</v>
      </c>
      <c r="E7" s="37">
        <f>'Yr 1 Sales 3'!G10</f>
        <v>0</v>
      </c>
      <c r="F7" s="68">
        <f>'Yr 1 Sales 3'!G11</f>
        <v>0</v>
      </c>
      <c r="G7" s="37">
        <f>'Yr 1 Sales 3'!G12</f>
        <v>0</v>
      </c>
      <c r="H7" s="37">
        <f>'Yr 1 Sales 3'!G13</f>
        <v>0</v>
      </c>
      <c r="I7" s="37">
        <f>'Yr 1 Sales 3'!G14</f>
        <v>0</v>
      </c>
      <c r="J7" s="37">
        <f>'Yr 1 Sales 3'!G15</f>
        <v>0</v>
      </c>
      <c r="K7" s="37">
        <f>'Yr 1 Sales 3'!G16</f>
        <v>0</v>
      </c>
      <c r="L7" s="37">
        <f>'Yr 1 Sales 3'!G17</f>
        <v>0</v>
      </c>
      <c r="M7" s="37">
        <f>'Yr 1 Sales 3'!G18</f>
        <v>0</v>
      </c>
      <c r="N7" s="37">
        <f>'Yr 1 Sales 3'!G19</f>
        <v>0</v>
      </c>
      <c r="O7" s="37">
        <f t="shared" ref="O7:O13" si="0">SUM(B7:N7)</f>
        <v>0</v>
      </c>
      <c r="P7" s="37"/>
    </row>
    <row r="8" spans="1:16" ht="15" customHeight="1" x14ac:dyDescent="0.2">
      <c r="A8" s="42" t="s">
        <v>133</v>
      </c>
      <c r="B8" s="91"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 t="shared" si="0"/>
        <v>0</v>
      </c>
      <c r="P8" s="37"/>
    </row>
    <row r="9" spans="1:16" ht="15" customHeight="1" x14ac:dyDescent="0.2">
      <c r="A9" s="42" t="s">
        <v>124</v>
      </c>
      <c r="B9" s="91">
        <v>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0"/>
        <v>0</v>
      </c>
      <c r="P9" s="37"/>
    </row>
    <row r="10" spans="1:16" ht="15" customHeight="1" x14ac:dyDescent="0.2">
      <c r="A10" s="42" t="s">
        <v>65</v>
      </c>
      <c r="B10" s="9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0"/>
        <v>0</v>
      </c>
      <c r="P10" s="37"/>
    </row>
    <row r="11" spans="1:16" ht="15" customHeight="1" x14ac:dyDescent="0.2">
      <c r="A11" s="42" t="s">
        <v>134</v>
      </c>
      <c r="B11" s="91">
        <v>0</v>
      </c>
      <c r="C11" s="37"/>
      <c r="D11" s="37"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0"/>
        <v>0</v>
      </c>
      <c r="P11" s="37"/>
    </row>
    <row r="12" spans="1:16" ht="15" customHeight="1" x14ac:dyDescent="0.2">
      <c r="A12" s="42"/>
      <c r="B12" s="9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f>SUM(B12:N12)</f>
        <v>0</v>
      </c>
      <c r="P12" s="37"/>
    </row>
    <row r="13" spans="1:16" ht="15" customHeight="1" x14ac:dyDescent="0.2">
      <c r="A13" s="42" t="s">
        <v>64</v>
      </c>
      <c r="B13" s="37"/>
      <c r="C13" s="37">
        <f>C7*$C$1</f>
        <v>0</v>
      </c>
      <c r="D13" s="37">
        <f t="shared" ref="D13:N13" si="1">D7*$C$1</f>
        <v>0</v>
      </c>
      <c r="E13" s="37">
        <f t="shared" si="1"/>
        <v>0</v>
      </c>
      <c r="F13" s="68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0"/>
        <v>0</v>
      </c>
      <c r="P13" s="37"/>
    </row>
    <row r="14" spans="1:16" ht="15" customHeight="1" x14ac:dyDescent="0.2">
      <c r="A14" s="62" t="s">
        <v>8</v>
      </c>
      <c r="B14" s="63">
        <f>SUM(B7:B13)</f>
        <v>0</v>
      </c>
      <c r="C14" s="63">
        <f t="shared" ref="C14:O14" si="2">SUM(C7:C13)</f>
        <v>0</v>
      </c>
      <c r="D14" s="63">
        <f t="shared" si="2"/>
        <v>0</v>
      </c>
      <c r="E14" s="63">
        <f t="shared" si="2"/>
        <v>0</v>
      </c>
      <c r="F14" s="78">
        <f t="shared" si="2"/>
        <v>0</v>
      </c>
      <c r="G14" s="63">
        <f t="shared" si="2"/>
        <v>0</v>
      </c>
      <c r="H14" s="63">
        <f t="shared" si="2"/>
        <v>0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37"/>
    </row>
    <row r="15" spans="1:16" ht="15" customHeight="1" x14ac:dyDescent="0.2">
      <c r="A15" s="42"/>
      <c r="B15" s="37"/>
      <c r="C15" s="37"/>
      <c r="D15" s="37"/>
      <c r="E15" s="37"/>
      <c r="F15" s="68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5" customHeight="1" x14ac:dyDescent="0.25">
      <c r="A16" s="64" t="s">
        <v>93</v>
      </c>
      <c r="B16" s="37"/>
      <c r="C16" s="37"/>
      <c r="D16" s="37"/>
      <c r="E16" s="37"/>
      <c r="F16" s="68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5" customHeight="1" x14ac:dyDescent="0.2">
      <c r="A17" s="42" t="s">
        <v>9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37">
        <f t="shared" ref="O17:O41" si="3">SUM(B17:N17)</f>
        <v>0</v>
      </c>
      <c r="P17" s="37"/>
    </row>
    <row r="18" spans="1:16" ht="15" customHeight="1" x14ac:dyDescent="0.2">
      <c r="A18" s="42" t="s">
        <v>10</v>
      </c>
      <c r="B18" s="37">
        <v>0</v>
      </c>
      <c r="C18" s="37">
        <f>SUM('Yr 1 Purchases'!$B8)</f>
        <v>0</v>
      </c>
      <c r="D18" s="37">
        <f>SUM('Yr 1 Purchases'!$B9)</f>
        <v>0</v>
      </c>
      <c r="E18" s="37">
        <f>SUM('Yr 1 Purchases'!$B10)</f>
        <v>0</v>
      </c>
      <c r="F18" s="68">
        <f>SUM('Yr 1 Purchases'!$B11)</f>
        <v>0</v>
      </c>
      <c r="G18" s="37">
        <f>SUM('Yr 1 Purchases'!$B12)</f>
        <v>0</v>
      </c>
      <c r="H18" s="37">
        <f>SUM('Yr 1 Purchases'!$B13)</f>
        <v>0</v>
      </c>
      <c r="I18" s="37">
        <f>SUM('Yr 1 Purchases'!$B14)</f>
        <v>0</v>
      </c>
      <c r="J18" s="37">
        <f>SUM('Yr 1 Purchases'!$B15)</f>
        <v>0</v>
      </c>
      <c r="K18" s="37">
        <f>SUM('Yr 1 Purchases'!$B16)</f>
        <v>0</v>
      </c>
      <c r="L18" s="37">
        <f>SUM('Yr 1 Purchases'!$B17)</f>
        <v>0</v>
      </c>
      <c r="M18" s="37">
        <f>SUM('Yr 1 Purchases'!$B18)</f>
        <v>0</v>
      </c>
      <c r="N18" s="37">
        <f>SUM('Yr 1 Purchases'!$B19)</f>
        <v>0</v>
      </c>
      <c r="O18" s="37">
        <f t="shared" ref="O18:O23" si="4">SUM(B18:N18)</f>
        <v>0</v>
      </c>
      <c r="P18" s="37"/>
    </row>
    <row r="19" spans="1:16" ht="15" customHeight="1" x14ac:dyDescent="0.2">
      <c r="A19" s="42" t="s">
        <v>37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37">
        <f t="shared" si="4"/>
        <v>0</v>
      </c>
      <c r="P19" s="37"/>
    </row>
    <row r="20" spans="1:16" ht="15" customHeight="1" x14ac:dyDescent="0.2">
      <c r="A20" s="42" t="s">
        <v>11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37">
        <f t="shared" si="4"/>
        <v>0</v>
      </c>
      <c r="P20" s="37"/>
    </row>
    <row r="21" spans="1:16" ht="15" customHeight="1" x14ac:dyDescent="0.2">
      <c r="A21" s="42" t="s">
        <v>137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37">
        <f t="shared" si="4"/>
        <v>0</v>
      </c>
      <c r="P21" s="37"/>
    </row>
    <row r="22" spans="1:16" ht="15" customHeight="1" x14ac:dyDescent="0.2">
      <c r="A22" s="42" t="s">
        <v>12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37">
        <f t="shared" si="4"/>
        <v>0</v>
      </c>
      <c r="P22" s="37"/>
    </row>
    <row r="23" spans="1:16" ht="15" customHeight="1" x14ac:dyDescent="0.2">
      <c r="A23" s="42" t="s">
        <v>13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37">
        <f t="shared" si="4"/>
        <v>0</v>
      </c>
      <c r="P23" s="37"/>
    </row>
    <row r="24" spans="1:16" ht="15" customHeight="1" x14ac:dyDescent="0.2">
      <c r="A24" s="42" t="s">
        <v>129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37">
        <f t="shared" si="3"/>
        <v>0</v>
      </c>
      <c r="P24" s="37"/>
    </row>
    <row r="25" spans="1:16" ht="15" customHeight="1" x14ac:dyDescent="0.2">
      <c r="A25" s="42" t="s">
        <v>14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37">
        <f t="shared" si="3"/>
        <v>0</v>
      </c>
      <c r="P25" s="37"/>
    </row>
    <row r="26" spans="1:16" ht="15" customHeight="1" x14ac:dyDescent="0.2">
      <c r="A26" s="42" t="s">
        <v>15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37">
        <f t="shared" si="3"/>
        <v>0</v>
      </c>
      <c r="P26" s="37"/>
    </row>
    <row r="27" spans="1:16" ht="15" customHeight="1" x14ac:dyDescent="0.2">
      <c r="A27" s="42" t="s">
        <v>128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37">
        <f t="shared" si="3"/>
        <v>0</v>
      </c>
      <c r="P27" s="37"/>
    </row>
    <row r="28" spans="1:16" ht="15" customHeight="1" x14ac:dyDescent="0.2">
      <c r="A28" s="65" t="s">
        <v>136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37">
        <f t="shared" si="3"/>
        <v>0</v>
      </c>
      <c r="P28" s="37"/>
    </row>
    <row r="29" spans="1:16" ht="15" customHeight="1" x14ac:dyDescent="0.2">
      <c r="A29" s="42" t="s">
        <v>138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37">
        <f t="shared" si="3"/>
        <v>0</v>
      </c>
      <c r="P29" s="37"/>
    </row>
    <row r="30" spans="1:16" ht="15" customHeight="1" x14ac:dyDescent="0.2">
      <c r="A30" s="42" t="s">
        <v>130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37">
        <f t="shared" si="3"/>
        <v>0</v>
      </c>
      <c r="P30" s="37"/>
    </row>
    <row r="31" spans="1:16" ht="15" customHeight="1" x14ac:dyDescent="0.2">
      <c r="A31" s="42" t="s">
        <v>16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37">
        <f t="shared" si="3"/>
        <v>0</v>
      </c>
      <c r="P31" s="37"/>
    </row>
    <row r="32" spans="1:16" ht="15" customHeight="1" x14ac:dyDescent="0.2">
      <c r="A32" s="42" t="s">
        <v>135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37">
        <f t="shared" si="3"/>
        <v>0</v>
      </c>
      <c r="P32" s="37"/>
    </row>
    <row r="33" spans="1:16" ht="15" customHeight="1" x14ac:dyDescent="0.2">
      <c r="A33" s="42" t="s">
        <v>17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37">
        <f t="shared" si="3"/>
        <v>0</v>
      </c>
      <c r="P33" s="37"/>
    </row>
    <row r="34" spans="1:16" ht="15" customHeight="1" x14ac:dyDescent="0.2">
      <c r="A34" s="42" t="s">
        <v>107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37">
        <f t="shared" si="3"/>
        <v>0</v>
      </c>
      <c r="P34" s="37"/>
    </row>
    <row r="35" spans="1:16" ht="15" customHeight="1" x14ac:dyDescent="0.2">
      <c r="A35" s="42" t="s">
        <v>61</v>
      </c>
      <c r="B35" s="37">
        <v>0</v>
      </c>
      <c r="C35" s="37">
        <f>($B$9*$C$3/12)</f>
        <v>0</v>
      </c>
      <c r="D35" s="37">
        <f t="shared" ref="D35:N35" si="5">($B$9*$C$3/12)</f>
        <v>0</v>
      </c>
      <c r="E35" s="37">
        <f t="shared" si="5"/>
        <v>0</v>
      </c>
      <c r="F35" s="37">
        <f t="shared" si="5"/>
        <v>0</v>
      </c>
      <c r="G35" s="37">
        <f t="shared" si="5"/>
        <v>0</v>
      </c>
      <c r="H35" s="37">
        <f t="shared" si="5"/>
        <v>0</v>
      </c>
      <c r="I35" s="37">
        <f t="shared" si="5"/>
        <v>0</v>
      </c>
      <c r="J35" s="37">
        <f t="shared" si="5"/>
        <v>0</v>
      </c>
      <c r="K35" s="37">
        <f t="shared" si="5"/>
        <v>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3"/>
        <v>0</v>
      </c>
      <c r="P35" s="37"/>
    </row>
    <row r="36" spans="1:16" ht="15" customHeight="1" x14ac:dyDescent="0.2">
      <c r="A36" s="42" t="s">
        <v>123</v>
      </c>
      <c r="B36" s="37">
        <v>0</v>
      </c>
      <c r="C36" s="37">
        <f>IF($C$2="",0,$B$9/$C$2)</f>
        <v>0</v>
      </c>
      <c r="D36" s="37">
        <f t="shared" ref="D36:N36" si="6">IF($C$2="",0,$B$9/$C$2)</f>
        <v>0</v>
      </c>
      <c r="E36" s="37">
        <f t="shared" si="6"/>
        <v>0</v>
      </c>
      <c r="F36" s="37">
        <f t="shared" si="6"/>
        <v>0</v>
      </c>
      <c r="G36" s="37">
        <f t="shared" si="6"/>
        <v>0</v>
      </c>
      <c r="H36" s="37">
        <f t="shared" si="6"/>
        <v>0</v>
      </c>
      <c r="I36" s="37">
        <f t="shared" si="6"/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3"/>
        <v>0</v>
      </c>
      <c r="P36" s="37"/>
    </row>
    <row r="37" spans="1:16" ht="15" customHeight="1" x14ac:dyDescent="0.2">
      <c r="A37" s="42" t="s">
        <v>19</v>
      </c>
      <c r="B37" s="37">
        <v>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37">
        <f t="shared" si="3"/>
        <v>0</v>
      </c>
      <c r="P37" s="37"/>
    </row>
    <row r="38" spans="1:16" ht="15" customHeight="1" x14ac:dyDescent="0.2">
      <c r="A38" s="42" t="s">
        <v>132</v>
      </c>
      <c r="B38" s="37">
        <v>0</v>
      </c>
      <c r="C38" s="37">
        <f>SUM(C37)*10.8%</f>
        <v>0</v>
      </c>
      <c r="D38" s="37">
        <f t="shared" ref="D38:N38" si="7">SUM(D37)*10.8%</f>
        <v>0</v>
      </c>
      <c r="E38" s="37">
        <f t="shared" si="7"/>
        <v>0</v>
      </c>
      <c r="F38" s="68">
        <f t="shared" si="7"/>
        <v>0</v>
      </c>
      <c r="G38" s="37">
        <f t="shared" si="7"/>
        <v>0</v>
      </c>
      <c r="H38" s="37">
        <f t="shared" si="7"/>
        <v>0</v>
      </c>
      <c r="I38" s="37">
        <f t="shared" si="7"/>
        <v>0</v>
      </c>
      <c r="J38" s="37">
        <f t="shared" si="7"/>
        <v>0</v>
      </c>
      <c r="K38" s="37">
        <f t="shared" si="7"/>
        <v>0</v>
      </c>
      <c r="L38" s="37">
        <f t="shared" si="7"/>
        <v>0</v>
      </c>
      <c r="M38" s="37">
        <f t="shared" si="7"/>
        <v>0</v>
      </c>
      <c r="N38" s="37">
        <f t="shared" si="7"/>
        <v>0</v>
      </c>
      <c r="O38" s="37">
        <f t="shared" si="3"/>
        <v>0</v>
      </c>
      <c r="P38" s="37"/>
    </row>
    <row r="39" spans="1:16" ht="15" customHeight="1" x14ac:dyDescent="0.2">
      <c r="A39" s="42" t="s">
        <v>131</v>
      </c>
      <c r="B39" s="37">
        <v>0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37">
        <f t="shared" si="3"/>
        <v>0</v>
      </c>
      <c r="P39" s="37"/>
    </row>
    <row r="40" spans="1:16" ht="15" customHeight="1" x14ac:dyDescent="0.2">
      <c r="A40" s="42" t="s">
        <v>64</v>
      </c>
      <c r="B40" s="37">
        <f>SUM(B17:B24)*$C$1+SUM(B27:B33)*$C$1</f>
        <v>0</v>
      </c>
      <c r="C40" s="37">
        <f t="shared" ref="C40:N40" si="8">SUM(C17:C24)*$C$1+SUM(C27:C33)*$C$1</f>
        <v>0</v>
      </c>
      <c r="D40" s="37">
        <f t="shared" si="8"/>
        <v>0</v>
      </c>
      <c r="E40" s="37">
        <f t="shared" si="8"/>
        <v>0</v>
      </c>
      <c r="F40" s="68">
        <f t="shared" si="8"/>
        <v>0</v>
      </c>
      <c r="G40" s="37">
        <f t="shared" si="8"/>
        <v>0</v>
      </c>
      <c r="H40" s="37">
        <f t="shared" si="8"/>
        <v>0</v>
      </c>
      <c r="I40" s="37">
        <f t="shared" si="8"/>
        <v>0</v>
      </c>
      <c r="J40" s="37">
        <f t="shared" si="8"/>
        <v>0</v>
      </c>
      <c r="K40" s="37">
        <f t="shared" si="8"/>
        <v>0</v>
      </c>
      <c r="L40" s="37">
        <f t="shared" si="8"/>
        <v>0</v>
      </c>
      <c r="M40" s="37">
        <f t="shared" si="8"/>
        <v>0</v>
      </c>
      <c r="N40" s="37">
        <f t="shared" si="8"/>
        <v>0</v>
      </c>
      <c r="O40" s="37">
        <f t="shared" si="3"/>
        <v>0</v>
      </c>
      <c r="P40" s="37"/>
    </row>
    <row r="41" spans="1:16" ht="15" customHeight="1" x14ac:dyDescent="0.2">
      <c r="A41" s="42" t="s">
        <v>63</v>
      </c>
      <c r="B41" s="37"/>
      <c r="C41" s="37"/>
      <c r="D41" s="37"/>
      <c r="E41" s="37"/>
      <c r="F41" s="68">
        <f>SUM(B13:E13)-SUM(B40:E40)</f>
        <v>0</v>
      </c>
      <c r="G41" s="37"/>
      <c r="H41" s="37"/>
      <c r="I41" s="37">
        <f>SUM(F13:H13)-SUM(F40:H40)</f>
        <v>0</v>
      </c>
      <c r="J41" s="37"/>
      <c r="K41" s="37"/>
      <c r="L41" s="37">
        <f>SUM(I13:K13)-SUM(I40:K40)</f>
        <v>0</v>
      </c>
      <c r="M41" s="37"/>
      <c r="N41" s="37"/>
      <c r="O41" s="37">
        <f t="shared" si="3"/>
        <v>0</v>
      </c>
      <c r="P41" s="37">
        <f>SUM(L13:N13)-SUM(L40:N40)</f>
        <v>0</v>
      </c>
    </row>
    <row r="42" spans="1:16" ht="15" customHeight="1" x14ac:dyDescent="0.2">
      <c r="A42" s="42"/>
      <c r="B42" s="37"/>
      <c r="C42" s="37"/>
      <c r="D42" s="37"/>
      <c r="E42" s="37"/>
      <c r="F42" s="68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5" customHeight="1" x14ac:dyDescent="0.2">
      <c r="A43" s="62" t="s">
        <v>8</v>
      </c>
      <c r="B43" s="63">
        <f>SUM(B17:B42)</f>
        <v>0</v>
      </c>
      <c r="C43" s="63">
        <f t="shared" ref="C43:O43" si="9">SUM(C17:C42)</f>
        <v>0</v>
      </c>
      <c r="D43" s="63">
        <f t="shared" si="9"/>
        <v>0</v>
      </c>
      <c r="E43" s="63">
        <f t="shared" si="9"/>
        <v>0</v>
      </c>
      <c r="F43" s="78">
        <f t="shared" si="9"/>
        <v>0</v>
      </c>
      <c r="G43" s="63">
        <f t="shared" si="9"/>
        <v>0</v>
      </c>
      <c r="H43" s="63">
        <f t="shared" si="9"/>
        <v>0</v>
      </c>
      <c r="I43" s="63">
        <f t="shared" si="9"/>
        <v>0</v>
      </c>
      <c r="J43" s="63">
        <f t="shared" si="9"/>
        <v>0</v>
      </c>
      <c r="K43" s="63">
        <f t="shared" si="9"/>
        <v>0</v>
      </c>
      <c r="L43" s="63">
        <f t="shared" si="9"/>
        <v>0</v>
      </c>
      <c r="M43" s="63">
        <f t="shared" si="9"/>
        <v>0</v>
      </c>
      <c r="N43" s="63">
        <f t="shared" si="9"/>
        <v>0</v>
      </c>
      <c r="O43" s="63">
        <f t="shared" si="9"/>
        <v>0</v>
      </c>
      <c r="P43" s="37"/>
    </row>
    <row r="44" spans="1:16" ht="15" customHeight="1" x14ac:dyDescent="0.2">
      <c r="A44" s="66"/>
      <c r="B44" s="37"/>
      <c r="C44" s="37"/>
      <c r="D44" s="37"/>
      <c r="E44" s="37"/>
      <c r="F44" s="68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5" customHeight="1" x14ac:dyDescent="0.25">
      <c r="A45" s="64" t="s">
        <v>20</v>
      </c>
      <c r="B45" s="37">
        <f t="shared" ref="B45:O45" si="10">B14-B43</f>
        <v>0</v>
      </c>
      <c r="C45" s="37">
        <f t="shared" si="10"/>
        <v>0</v>
      </c>
      <c r="D45" s="37">
        <f t="shared" si="10"/>
        <v>0</v>
      </c>
      <c r="E45" s="37">
        <f t="shared" si="10"/>
        <v>0</v>
      </c>
      <c r="F45" s="68">
        <f t="shared" si="10"/>
        <v>0</v>
      </c>
      <c r="G45" s="37">
        <f t="shared" si="10"/>
        <v>0</v>
      </c>
      <c r="H45" s="37">
        <f t="shared" si="10"/>
        <v>0</v>
      </c>
      <c r="I45" s="37">
        <f t="shared" si="10"/>
        <v>0</v>
      </c>
      <c r="J45" s="37">
        <f t="shared" si="10"/>
        <v>0</v>
      </c>
      <c r="K45" s="37">
        <f t="shared" si="10"/>
        <v>0</v>
      </c>
      <c r="L45" s="37">
        <f t="shared" si="10"/>
        <v>0</v>
      </c>
      <c r="M45" s="37">
        <f t="shared" si="10"/>
        <v>0</v>
      </c>
      <c r="N45" s="37">
        <f t="shared" si="10"/>
        <v>0</v>
      </c>
      <c r="O45" s="37">
        <f t="shared" si="10"/>
        <v>0</v>
      </c>
      <c r="P45" s="37"/>
    </row>
    <row r="46" spans="1:16" ht="15" customHeight="1" x14ac:dyDescent="0.25">
      <c r="A46" s="64" t="s">
        <v>21</v>
      </c>
      <c r="B46" s="37">
        <v>0</v>
      </c>
      <c r="C46" s="37">
        <f>B47</f>
        <v>0</v>
      </c>
      <c r="D46" s="37">
        <f>C47</f>
        <v>0</v>
      </c>
      <c r="E46" s="37">
        <f t="shared" ref="E46:N46" si="11">D47</f>
        <v>0</v>
      </c>
      <c r="F46" s="68">
        <f t="shared" si="11"/>
        <v>0</v>
      </c>
      <c r="G46" s="37">
        <f t="shared" si="11"/>
        <v>0</v>
      </c>
      <c r="H46" s="37">
        <f t="shared" si="11"/>
        <v>0</v>
      </c>
      <c r="I46" s="37">
        <f t="shared" si="11"/>
        <v>0</v>
      </c>
      <c r="J46" s="37">
        <f t="shared" si="11"/>
        <v>0</v>
      </c>
      <c r="K46" s="37">
        <f t="shared" si="11"/>
        <v>0</v>
      </c>
      <c r="L46" s="37">
        <f t="shared" si="11"/>
        <v>0</v>
      </c>
      <c r="M46" s="37">
        <f t="shared" si="11"/>
        <v>0</v>
      </c>
      <c r="N46" s="37">
        <f t="shared" si="11"/>
        <v>0</v>
      </c>
      <c r="O46" s="37"/>
      <c r="P46" s="37"/>
    </row>
    <row r="47" spans="1:16" ht="15" customHeight="1" x14ac:dyDescent="0.25">
      <c r="A47" s="64" t="s">
        <v>22</v>
      </c>
      <c r="B47" s="37">
        <f t="shared" ref="B47:N47" si="12">SUM(B45:B46)</f>
        <v>0</v>
      </c>
      <c r="C47" s="37">
        <f t="shared" si="12"/>
        <v>0</v>
      </c>
      <c r="D47" s="37">
        <f t="shared" si="12"/>
        <v>0</v>
      </c>
      <c r="E47" s="37">
        <f t="shared" si="12"/>
        <v>0</v>
      </c>
      <c r="F47" s="68">
        <f t="shared" si="12"/>
        <v>0</v>
      </c>
      <c r="G47" s="37">
        <f t="shared" si="12"/>
        <v>0</v>
      </c>
      <c r="H47" s="37">
        <f t="shared" si="12"/>
        <v>0</v>
      </c>
      <c r="I47" s="37">
        <f t="shared" si="12"/>
        <v>0</v>
      </c>
      <c r="J47" s="37">
        <f t="shared" si="12"/>
        <v>0</v>
      </c>
      <c r="K47" s="37">
        <f t="shared" si="12"/>
        <v>0</v>
      </c>
      <c r="L47" s="37">
        <f t="shared" si="12"/>
        <v>0</v>
      </c>
      <c r="M47" s="37">
        <f t="shared" si="12"/>
        <v>0</v>
      </c>
      <c r="N47" s="37">
        <f t="shared" si="12"/>
        <v>0</v>
      </c>
      <c r="O47" s="37"/>
      <c r="P47" s="37"/>
    </row>
    <row r="48" spans="1:16" ht="15" customHeight="1" x14ac:dyDescent="0.2">
      <c r="B48" s="42"/>
      <c r="C48" s="42"/>
      <c r="D48" s="42"/>
      <c r="E48" s="42"/>
      <c r="F48" s="79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2:16" ht="15" customHeight="1" x14ac:dyDescent="0.2">
      <c r="B49" s="42"/>
      <c r="C49" s="42"/>
      <c r="D49" s="42"/>
      <c r="E49" s="42"/>
      <c r="F49" s="79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2:16" ht="15" customHeight="1" x14ac:dyDescent="0.2">
      <c r="F50" s="75"/>
    </row>
    <row r="51" spans="2:16" ht="15" customHeight="1" x14ac:dyDescent="0.2">
      <c r="F51" s="75"/>
    </row>
    <row r="52" spans="2:16" ht="15" customHeight="1" x14ac:dyDescent="0.2">
      <c r="E52" s="67"/>
      <c r="F52" s="75"/>
    </row>
    <row r="53" spans="2:16" ht="15" customHeight="1" x14ac:dyDescent="0.2">
      <c r="F53" s="75"/>
      <c r="G53" s="67"/>
    </row>
    <row r="54" spans="2:16" ht="15" customHeight="1" x14ac:dyDescent="0.2">
      <c r="F54" s="75"/>
    </row>
    <row r="55" spans="2:16" ht="15" customHeight="1" x14ac:dyDescent="0.2">
      <c r="F55" s="75"/>
    </row>
    <row r="56" spans="2:16" ht="15" customHeight="1" x14ac:dyDescent="0.2">
      <c r="F56" s="75"/>
    </row>
    <row r="57" spans="2:16" ht="15" customHeight="1" x14ac:dyDescent="0.2">
      <c r="F57" s="75"/>
    </row>
    <row r="58" spans="2:16" ht="15" customHeight="1" x14ac:dyDescent="0.2">
      <c r="F58" s="75"/>
    </row>
    <row r="59" spans="2:16" ht="15" customHeight="1" x14ac:dyDescent="0.2">
      <c r="F59" s="75"/>
    </row>
    <row r="60" spans="2:16" ht="15" customHeight="1" x14ac:dyDescent="0.2">
      <c r="F60" s="75"/>
    </row>
    <row r="61" spans="2:16" ht="15" customHeight="1" x14ac:dyDescent="0.2">
      <c r="F61" s="75"/>
    </row>
    <row r="62" spans="2:16" ht="15" customHeight="1" x14ac:dyDescent="0.2">
      <c r="F62" s="75"/>
    </row>
    <row r="63" spans="2:16" ht="15" customHeight="1" x14ac:dyDescent="0.2">
      <c r="F63" s="75"/>
    </row>
    <row r="64" spans="2:16" ht="15" customHeight="1" x14ac:dyDescent="0.2">
      <c r="F64" s="75"/>
    </row>
    <row r="65" spans="2:17" ht="15" customHeight="1" x14ac:dyDescent="0.2">
      <c r="F65" s="75"/>
    </row>
    <row r="66" spans="2:17" ht="15" customHeight="1" x14ac:dyDescent="0.2">
      <c r="F66" s="75"/>
    </row>
    <row r="67" spans="2:17" ht="15" customHeight="1" x14ac:dyDescent="0.2">
      <c r="F67" s="75"/>
    </row>
    <row r="68" spans="2:17" ht="15" customHeight="1" x14ac:dyDescent="0.2">
      <c r="F68" s="75"/>
    </row>
    <row r="69" spans="2:17" ht="15" customHeight="1" x14ac:dyDescent="0.2">
      <c r="F69" s="75"/>
    </row>
    <row r="70" spans="2:17" ht="15" customHeight="1" x14ac:dyDescent="0.2">
      <c r="F70" s="75"/>
    </row>
    <row r="71" spans="2:17" ht="15" customHeight="1" x14ac:dyDescent="0.2">
      <c r="F71" s="75"/>
    </row>
    <row r="72" spans="2:17" ht="15.6" customHeight="1" x14ac:dyDescent="0.2">
      <c r="B72" s="33"/>
      <c r="C72" s="45"/>
      <c r="D72" s="45"/>
      <c r="E72" s="45"/>
      <c r="F72" s="77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2"/>
    </row>
    <row r="73" spans="2:17" ht="15" customHeight="1" x14ac:dyDescent="0.2">
      <c r="B73" s="42"/>
      <c r="C73" s="45"/>
      <c r="D73" s="45"/>
      <c r="E73" s="45"/>
      <c r="F73" s="7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2"/>
    </row>
    <row r="74" spans="2:17" ht="15" customHeight="1" x14ac:dyDescent="0.2">
      <c r="B74" s="42"/>
      <c r="C74" s="45"/>
      <c r="D74" s="45"/>
      <c r="E74" s="45"/>
      <c r="F74" s="77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2"/>
    </row>
    <row r="75" spans="2:17" ht="15" customHeight="1" x14ac:dyDescent="0.2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2"/>
    </row>
    <row r="76" spans="2:17" ht="15" customHeight="1" x14ac:dyDescent="0.2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2"/>
    </row>
    <row r="77" spans="2:17" ht="15" customHeight="1" x14ac:dyDescent="0.2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2"/>
    </row>
    <row r="78" spans="2:17" ht="15" customHeight="1" x14ac:dyDescent="0.2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2"/>
    </row>
    <row r="79" spans="2:17" ht="15" customHeight="1" x14ac:dyDescent="0.2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2"/>
    </row>
    <row r="80" spans="2:17" ht="15" customHeight="1" x14ac:dyDescent="0.2">
      <c r="B80" s="6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2"/>
    </row>
    <row r="81" spans="2:17" ht="15" customHeight="1" x14ac:dyDescent="0.2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2"/>
    </row>
    <row r="82" spans="2:17" ht="15" customHeight="1" x14ac:dyDescent="0.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2"/>
    </row>
    <row r="83" spans="2:17" ht="15" customHeight="1" x14ac:dyDescent="0.2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2"/>
    </row>
    <row r="84" spans="2:17" ht="15" customHeight="1" x14ac:dyDescent="0.2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2"/>
    </row>
    <row r="85" spans="2:17" ht="15" customHeight="1" x14ac:dyDescent="0.2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2"/>
    </row>
    <row r="86" spans="2:17" ht="15" customHeight="1" x14ac:dyDescent="0.2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2"/>
    </row>
    <row r="87" spans="2:17" ht="15" customHeight="1" x14ac:dyDescent="0.2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2"/>
    </row>
    <row r="88" spans="2:17" ht="15" customHeight="1" x14ac:dyDescent="0.2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2"/>
    </row>
    <row r="89" spans="2:17" ht="15" customHeight="1" x14ac:dyDescent="0.2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2"/>
    </row>
    <row r="90" spans="2:17" ht="15" customHeight="1" x14ac:dyDescent="0.2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2"/>
    </row>
    <row r="91" spans="2:17" ht="15" customHeight="1" x14ac:dyDescent="0.2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2"/>
    </row>
    <row r="92" spans="2:17" ht="15" customHeight="1" x14ac:dyDescent="0.2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2"/>
    </row>
    <row r="93" spans="2:17" ht="15" customHeight="1" x14ac:dyDescent="0.2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2"/>
    </row>
    <row r="94" spans="2:17" ht="15" customHeight="1" x14ac:dyDescent="0.2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2"/>
    </row>
    <row r="95" spans="2:17" ht="15" customHeight="1" x14ac:dyDescent="0.2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2"/>
    </row>
    <row r="96" spans="2:17" ht="15" customHeight="1" x14ac:dyDescent="0.2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2"/>
    </row>
    <row r="97" spans="2:17" ht="15" customHeight="1" x14ac:dyDescent="0.2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2"/>
    </row>
    <row r="98" spans="2:17" ht="15" customHeight="1" x14ac:dyDescent="0.2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2"/>
    </row>
    <row r="99" spans="2:17" ht="15" customHeight="1" x14ac:dyDescent="0.2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2"/>
    </row>
    <row r="100" spans="2:17" ht="15" customHeight="1" x14ac:dyDescent="0.2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2"/>
    </row>
    <row r="101" spans="2:17" ht="15" customHeight="1" x14ac:dyDescent="0.2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2"/>
    </row>
    <row r="102" spans="2:17" ht="15" customHeight="1" x14ac:dyDescent="0.2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2"/>
    </row>
    <row r="103" spans="2:17" ht="15" customHeight="1" x14ac:dyDescent="0.2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2"/>
    </row>
    <row r="104" spans="2:17" ht="15" customHeight="1" x14ac:dyDescent="0.2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2"/>
    </row>
    <row r="105" spans="2:17" ht="15" customHeight="1" x14ac:dyDescent="0.2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2"/>
    </row>
    <row r="106" spans="2:17" ht="15" customHeight="1" x14ac:dyDescent="0.2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2:17" ht="15" customHeight="1" x14ac:dyDescent="0.2">
      <c r="B107" s="66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2"/>
    </row>
    <row r="108" spans="2:17" ht="15" customHeight="1" x14ac:dyDescent="0.2">
      <c r="B108" s="6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2"/>
    </row>
    <row r="109" spans="2:17" ht="15" customHeight="1" x14ac:dyDescent="0.2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2"/>
    </row>
    <row r="110" spans="2:17" ht="15" customHeight="1" x14ac:dyDescent="0.2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2"/>
    </row>
    <row r="111" spans="2:17" ht="15" customHeight="1" x14ac:dyDescent="0.2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2"/>
    </row>
  </sheetData>
  <phoneticPr fontId="0" type="noConversion"/>
  <conditionalFormatting sqref="B47:N47 B45:O45 C111:O111 C109:P109">
    <cfRule type="cellIs" dxfId="7" priority="1" stopIfTrue="1" operator="lessThan">
      <formula>0</formula>
    </cfRule>
  </conditionalFormatting>
  <conditionalFormatting sqref="B46:N46 C110:O110">
    <cfRule type="cellIs" dxfId="6" priority="2" stopIfTrue="1" operator="lessThan">
      <formula>0</formula>
    </cfRule>
  </conditionalFormatting>
  <conditionalFormatting sqref="C36:N36">
    <cfRule type="cellIs" dxfId="5" priority="3" stopIfTrue="1" operator="equal">
      <formula>""</formula>
    </cfRule>
  </conditionalFormatting>
  <pageMargins left="0.74803149606299213" right="0.74803149606299213" top="0.98425196850393704" bottom="0.98425196850393704" header="0.51181102362204722" footer="0.51181102362204722"/>
  <pageSetup scale="69" orientation="landscape" r:id="rId1"/>
  <headerFooter alignWithMargins="0">
    <oddFooter>&amp;L&amp;F&amp;C&amp;D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99"/>
  <sheetViews>
    <sheetView topLeftCell="A9" zoomScaleNormal="100" zoomScaleSheetLayoutView="100" workbookViewId="0">
      <selection activeCell="A22" sqref="A22"/>
    </sheetView>
  </sheetViews>
  <sheetFormatPr defaultRowHeight="15" x14ac:dyDescent="0.2"/>
  <cols>
    <col min="1" max="1" width="41.42578125" style="1" bestFit="1" customWidth="1"/>
    <col min="2" max="2" width="19" style="1" bestFit="1" customWidth="1"/>
    <col min="3" max="3" width="9.5703125" style="5" bestFit="1" customWidth="1"/>
    <col min="4" max="4" width="9.140625" style="3"/>
    <col min="5" max="16384" width="9.140625" style="1"/>
  </cols>
  <sheetData>
    <row r="1" spans="1:3" ht="15.75" x14ac:dyDescent="0.25">
      <c r="A1" s="80" t="str">
        <f>'Yr 1 Sales 1'!A1</f>
        <v>Business Name</v>
      </c>
    </row>
    <row r="2" spans="1:3" ht="15.75" x14ac:dyDescent="0.25">
      <c r="A2" s="2" t="s">
        <v>48</v>
      </c>
    </row>
    <row r="3" spans="1:3" ht="15.75" x14ac:dyDescent="0.25">
      <c r="A3" s="2" t="s">
        <v>67</v>
      </c>
    </row>
    <row r="4" spans="1:3" ht="15.75" x14ac:dyDescent="0.25">
      <c r="C4" s="16" t="s">
        <v>23</v>
      </c>
    </row>
    <row r="5" spans="1:3" ht="15.75" x14ac:dyDescent="0.25">
      <c r="A5" s="2" t="s">
        <v>24</v>
      </c>
      <c r="C5" s="5">
        <f>'Yr 1 Cashflow'!O7</f>
        <v>0</v>
      </c>
    </row>
    <row r="7" spans="1:3" x14ac:dyDescent="0.2">
      <c r="A7" s="1" t="s">
        <v>25</v>
      </c>
    </row>
    <row r="8" spans="1:3" x14ac:dyDescent="0.2">
      <c r="A8" s="1" t="str">
        <f>'Yr 1 Cashflow'!A18</f>
        <v>Purchases</v>
      </c>
      <c r="C8" s="5">
        <f>'Yr 1 Cashflow'!O17+'Yr 1 Cashflow'!O18</f>
        <v>0</v>
      </c>
    </row>
    <row r="9" spans="1:3" x14ac:dyDescent="0.2">
      <c r="A9" s="1" t="str">
        <f>'Yr 1 Cashflow'!A37</f>
        <v xml:space="preserve">Employee Wages   </v>
      </c>
      <c r="C9" s="5">
        <f>'Yr 1 Cashflow'!O37+'Yr 1 Cashflow'!O38</f>
        <v>0</v>
      </c>
    </row>
    <row r="10" spans="1:3" x14ac:dyDescent="0.2">
      <c r="C10" s="18">
        <f>SUM(C8:C9)</f>
        <v>0</v>
      </c>
    </row>
    <row r="12" spans="1:3" ht="15.75" x14ac:dyDescent="0.25">
      <c r="A12" s="2" t="s">
        <v>26</v>
      </c>
      <c r="C12" s="5">
        <f>SUM(C5-C10)</f>
        <v>0</v>
      </c>
    </row>
    <row r="14" spans="1:3" ht="15.75" x14ac:dyDescent="0.25">
      <c r="A14" s="2" t="s">
        <v>93</v>
      </c>
    </row>
    <row r="15" spans="1:3" x14ac:dyDescent="0.2">
      <c r="A15" s="1" t="str">
        <f>'Yr 1 Cashflow'!A22</f>
        <v>Rent and Rates</v>
      </c>
      <c r="C15" s="5">
        <f>SUM('Yr 1 Cashflow'!O22)</f>
        <v>0</v>
      </c>
    </row>
    <row r="16" spans="1:3" x14ac:dyDescent="0.2">
      <c r="A16" s="1" t="str">
        <f>'Yr 1 Cashflow'!A24</f>
        <v>Motor and Travel Costs</v>
      </c>
      <c r="C16" s="5">
        <f>SUM('Yr 1 Cashflow'!O24)</f>
        <v>0</v>
      </c>
    </row>
    <row r="17" spans="1:3" x14ac:dyDescent="0.2">
      <c r="A17" s="1" t="str">
        <f>'Yr 1 Cashflow'!A25</f>
        <v>Vehicle  Insurance</v>
      </c>
      <c r="C17" s="5">
        <f>'Yr 1 Cashflow'!O25</f>
        <v>0</v>
      </c>
    </row>
    <row r="18" spans="1:3" x14ac:dyDescent="0.2">
      <c r="A18" s="1" t="str">
        <f>'Yr 1 Cashflow'!A26</f>
        <v>Other Insurances</v>
      </c>
      <c r="C18" s="5">
        <f>SUM('Yr 1 Cashflow'!O26)</f>
        <v>0</v>
      </c>
    </row>
    <row r="19" spans="1:3" x14ac:dyDescent="0.2">
      <c r="A19" s="1" t="str">
        <f>'Yr 1 Cashflow'!A27</f>
        <v>Telephone and Internet</v>
      </c>
      <c r="C19" s="5">
        <f>SUM('Yr 1 Cashflow'!O27)</f>
        <v>0</v>
      </c>
    </row>
    <row r="20" spans="1:3" x14ac:dyDescent="0.2">
      <c r="A20" s="95" t="str">
        <f>'Yr 1 Cashflow'!A28</f>
        <v xml:space="preserve"> Refurbishment, Repairs and Maintenance</v>
      </c>
      <c r="C20" s="5">
        <f>SUM('Yr 1 Cashflow'!O28)</f>
        <v>0</v>
      </c>
    </row>
    <row r="21" spans="1:3" x14ac:dyDescent="0.2">
      <c r="A21" s="1" t="str">
        <f>'Yr 1 Cashflow'!A29</f>
        <v>Professional Fees (Legal, Accountancy etc)</v>
      </c>
      <c r="C21" s="5">
        <f>SUM('Yr 1 Cashflow'!O29)</f>
        <v>0</v>
      </c>
    </row>
    <row r="22" spans="1:3" x14ac:dyDescent="0.2">
      <c r="A22" s="1" t="str">
        <f>'Yr 1 Cashflow'!A30</f>
        <v>Postage and Stationery</v>
      </c>
      <c r="C22" s="5">
        <f>SUM('Yr 1 Cashflow'!O30)</f>
        <v>0</v>
      </c>
    </row>
    <row r="23" spans="1:3" x14ac:dyDescent="0.2">
      <c r="A23" s="1" t="str">
        <f>'Yr 1 Cashflow'!A31</f>
        <v>Bank Charges</v>
      </c>
      <c r="C23" s="5">
        <f>SUM('Yr 1 Cashflow'!O31)</f>
        <v>0</v>
      </c>
    </row>
    <row r="24" spans="1:3" x14ac:dyDescent="0.2">
      <c r="A24" s="1" t="str">
        <f>'Yr 1 Cashflow'!A32</f>
        <v>Advertising + Promotional Material</v>
      </c>
      <c r="C24" s="5">
        <f>SUM('Yr 1 Cashflow'!O32)</f>
        <v>0</v>
      </c>
    </row>
    <row r="25" spans="1:3" x14ac:dyDescent="0.2">
      <c r="A25" s="1" t="str">
        <f>'Yr 1 Cashflow'!A33</f>
        <v>Heating + Lighting</v>
      </c>
      <c r="C25" s="5">
        <f>SUM('Yr 1 Cashflow'!O33)</f>
        <v>0</v>
      </c>
    </row>
    <row r="26" spans="1:3" x14ac:dyDescent="0.2">
      <c r="A26" s="1" t="str">
        <f>'Yr 1 Cashflow'!A34</f>
        <v>Sundries</v>
      </c>
      <c r="C26" s="5">
        <f>'Yr 1 Cashflow'!O34</f>
        <v>0</v>
      </c>
    </row>
    <row r="27" spans="1:3" x14ac:dyDescent="0.2">
      <c r="A27" s="1" t="str">
        <f>'Yr 1 Cashflow'!A35</f>
        <v xml:space="preserve">Loan Interest </v>
      </c>
      <c r="C27" s="5">
        <f>SUM('Yr 1 Cashflow'!O35)</f>
        <v>0</v>
      </c>
    </row>
    <row r="28" spans="1:3" x14ac:dyDescent="0.2">
      <c r="A28" s="1" t="s">
        <v>94</v>
      </c>
      <c r="C28" s="5">
        <f>SUM('Yr 1 Cashflow'!O19)*25%</f>
        <v>0</v>
      </c>
    </row>
    <row r="29" spans="1:3" x14ac:dyDescent="0.2">
      <c r="A29" s="1" t="s">
        <v>95</v>
      </c>
      <c r="C29" s="5">
        <f>SUM('Yr 1 Cashflow'!O20)*25%</f>
        <v>0</v>
      </c>
    </row>
    <row r="30" spans="1:3" x14ac:dyDescent="0.2">
      <c r="A30" s="1" t="s">
        <v>97</v>
      </c>
      <c r="C30" s="5">
        <f>SUM('Yr 1 Cashflow'!O21)*25%</f>
        <v>0</v>
      </c>
    </row>
    <row r="31" spans="1:3" x14ac:dyDescent="0.2">
      <c r="A31" s="1" t="s">
        <v>96</v>
      </c>
      <c r="C31" s="5">
        <f>SUM('Yr 1 Cashflow'!O23)*25%</f>
        <v>0</v>
      </c>
    </row>
    <row r="33" spans="1:3" x14ac:dyDescent="0.2">
      <c r="C33" s="18">
        <f>SUM(C15:C32)</f>
        <v>0</v>
      </c>
    </row>
    <row r="35" spans="1:3" ht="15.75" x14ac:dyDescent="0.25">
      <c r="A35" s="2" t="s">
        <v>51</v>
      </c>
      <c r="C35" s="17">
        <f>SUM(C12-C33)</f>
        <v>0</v>
      </c>
    </row>
    <row r="36" spans="1:3" x14ac:dyDescent="0.2">
      <c r="A36" s="1" t="s">
        <v>52</v>
      </c>
      <c r="C36" s="5">
        <f>SUM('Yr 1 Cashflow'!O11:O12)</f>
        <v>0</v>
      </c>
    </row>
    <row r="37" spans="1:3" ht="15.75" x14ac:dyDescent="0.25">
      <c r="A37" s="2" t="s">
        <v>53</v>
      </c>
      <c r="C37" s="17">
        <f>SUM(C35:C36)</f>
        <v>0</v>
      </c>
    </row>
    <row r="38" spans="1:3" x14ac:dyDescent="0.2">
      <c r="A38" s="1" t="s">
        <v>27</v>
      </c>
      <c r="C38" s="5">
        <f>+'Yr 1 Cashflow'!O39</f>
        <v>0</v>
      </c>
    </row>
    <row r="39" spans="1:3" ht="15.75" x14ac:dyDescent="0.25">
      <c r="A39" s="2" t="s">
        <v>80</v>
      </c>
      <c r="C39" s="17">
        <f>SUM(C37-C38)</f>
        <v>0</v>
      </c>
    </row>
    <row r="40" spans="1:3" x14ac:dyDescent="0.2">
      <c r="A40" s="1" t="s">
        <v>79</v>
      </c>
      <c r="C40" s="5">
        <f>IF(C37&gt;6000,((C37-6000)*0.27),0)</f>
        <v>0</v>
      </c>
    </row>
    <row r="41" spans="1:3" ht="16.5" thickBot="1" x14ac:dyDescent="0.3">
      <c r="A41" s="2" t="s">
        <v>98</v>
      </c>
      <c r="C41" s="19">
        <f>C39-C40</f>
        <v>0</v>
      </c>
    </row>
    <row r="42" spans="1:3" ht="15.75" thickTop="1" x14ac:dyDescent="0.2"/>
    <row r="65" spans="4:4" x14ac:dyDescent="0.2">
      <c r="D65" s="12"/>
    </row>
    <row r="99" spans="4:4" x14ac:dyDescent="0.2">
      <c r="D99" s="11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7" orientation="landscape" r:id="rId1"/>
  <headerFooter alignWithMargins="0">
    <oddFooter>&amp;L&amp;F&amp;C&amp;D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85"/>
  <sheetViews>
    <sheetView topLeftCell="A2" zoomScaleNormal="100" zoomScaleSheetLayoutView="100" workbookViewId="0">
      <selection activeCell="C8" sqref="C8"/>
    </sheetView>
  </sheetViews>
  <sheetFormatPr defaultRowHeight="15" x14ac:dyDescent="0.2"/>
  <cols>
    <col min="1" max="1" width="31.28515625" style="1" bestFit="1" customWidth="1"/>
    <col min="2" max="2" width="10" style="1" bestFit="1" customWidth="1"/>
    <col min="3" max="3" width="8.28515625" style="3" bestFit="1" customWidth="1"/>
    <col min="4" max="4" width="9.5703125" style="3" bestFit="1" customWidth="1"/>
    <col min="5" max="16384" width="9.140625" style="1"/>
  </cols>
  <sheetData>
    <row r="1" spans="1:4" ht="15.75" x14ac:dyDescent="0.25">
      <c r="A1" s="2" t="str">
        <f>'Yr 1 P&amp;L'!A1</f>
        <v>Business Name</v>
      </c>
    </row>
    <row r="2" spans="1:4" ht="15.75" x14ac:dyDescent="0.25">
      <c r="A2" s="2" t="s">
        <v>122</v>
      </c>
    </row>
    <row r="3" spans="1:4" ht="15.75" x14ac:dyDescent="0.25">
      <c r="A3" s="2" t="s">
        <v>77</v>
      </c>
      <c r="C3" s="12"/>
    </row>
    <row r="4" spans="1:4" ht="15.75" x14ac:dyDescent="0.25">
      <c r="B4" s="16" t="s">
        <v>23</v>
      </c>
      <c r="C4" s="1"/>
      <c r="D4" s="1"/>
    </row>
    <row r="5" spans="1:4" x14ac:dyDescent="0.2">
      <c r="B5" s="5"/>
      <c r="C5" s="1"/>
      <c r="D5" s="1"/>
    </row>
    <row r="6" spans="1:4" ht="15.75" x14ac:dyDescent="0.25">
      <c r="A6" s="2" t="s">
        <v>41</v>
      </c>
      <c r="B6" s="5"/>
      <c r="C6" s="1"/>
      <c r="D6" s="1"/>
    </row>
    <row r="7" spans="1:4" x14ac:dyDescent="0.2">
      <c r="A7" s="1" t="s">
        <v>37</v>
      </c>
      <c r="B7" s="5">
        <f>SUM('Yr 1 Cashflow'!O19)-'Yr 1 P&amp;L'!C28</f>
        <v>0</v>
      </c>
      <c r="C7" s="1"/>
      <c r="D7" s="1"/>
    </row>
    <row r="8" spans="1:4" x14ac:dyDescent="0.2">
      <c r="A8" s="1" t="s">
        <v>11</v>
      </c>
      <c r="B8" s="5">
        <f>SUM('Yr 1 Cashflow'!O20)-'Yr 1 P&amp;L'!C29</f>
        <v>0</v>
      </c>
      <c r="C8" s="1"/>
      <c r="D8" s="1"/>
    </row>
    <row r="9" spans="1:4" x14ac:dyDescent="0.2">
      <c r="A9" s="1" t="s">
        <v>38</v>
      </c>
      <c r="B9" s="5">
        <f>SUM('Yr 1 Cashflow'!O21)-'Yr 1 P&amp;L'!C30</f>
        <v>0</v>
      </c>
      <c r="C9" s="1"/>
      <c r="D9" s="1"/>
    </row>
    <row r="10" spans="1:4" x14ac:dyDescent="0.2">
      <c r="A10" s="1" t="s">
        <v>13</v>
      </c>
      <c r="B10" s="5">
        <f>SUM('Yr 1 Cashflow'!O23)-'Yr 1 P&amp;L'!C31</f>
        <v>0</v>
      </c>
      <c r="C10" s="1"/>
      <c r="D10" s="1"/>
    </row>
    <row r="11" spans="1:4" x14ac:dyDescent="0.2">
      <c r="B11" s="18">
        <f>SUM(B7:B10)</f>
        <v>0</v>
      </c>
      <c r="C11" s="1"/>
      <c r="D11" s="1"/>
    </row>
    <row r="12" spans="1:4" x14ac:dyDescent="0.2">
      <c r="B12" s="5"/>
      <c r="C12" s="1"/>
      <c r="D12" s="1"/>
    </row>
    <row r="13" spans="1:4" ht="15.75" x14ac:dyDescent="0.25">
      <c r="A13" s="2" t="s">
        <v>42</v>
      </c>
      <c r="B13" s="5"/>
      <c r="C13" s="1"/>
      <c r="D13" s="1"/>
    </row>
    <row r="14" spans="1:4" x14ac:dyDescent="0.2">
      <c r="A14" s="1" t="s">
        <v>43</v>
      </c>
      <c r="B14" s="5">
        <f>SUM('Yr 1 Cashflow'!N47)</f>
        <v>0</v>
      </c>
      <c r="C14" s="1"/>
      <c r="D14" s="1"/>
    </row>
    <row r="15" spans="1:4" x14ac:dyDescent="0.2">
      <c r="B15" s="5"/>
      <c r="C15" s="1"/>
      <c r="D15" s="1"/>
    </row>
    <row r="16" spans="1:4" ht="15.75" x14ac:dyDescent="0.25">
      <c r="A16" s="2" t="s">
        <v>44</v>
      </c>
      <c r="B16" s="5"/>
      <c r="C16" s="1"/>
      <c r="D16" s="1"/>
    </row>
    <row r="17" spans="1:4" x14ac:dyDescent="0.2">
      <c r="A17" s="1" t="s">
        <v>45</v>
      </c>
      <c r="B17" s="5">
        <f>SUM('Yr 1 Cashflow'!O9)-'Yr 1 Cashflow'!O36</f>
        <v>0</v>
      </c>
      <c r="C17" s="1"/>
      <c r="D17" s="1"/>
    </row>
    <row r="18" spans="1:4" x14ac:dyDescent="0.2">
      <c r="A18" s="1" t="s">
        <v>81</v>
      </c>
      <c r="B18" s="5">
        <f>'Yr 1 Cashflow'!P41</f>
        <v>0</v>
      </c>
      <c r="C18" s="1"/>
      <c r="D18" s="1"/>
    </row>
    <row r="19" spans="1:4" x14ac:dyDescent="0.2">
      <c r="A19" s="1" t="s">
        <v>79</v>
      </c>
      <c r="B19" s="5">
        <f>'Yr 1 P&amp;L'!C40</f>
        <v>0</v>
      </c>
      <c r="C19" s="1"/>
      <c r="D19" s="1"/>
    </row>
    <row r="20" spans="1:4" x14ac:dyDescent="0.2">
      <c r="B20" s="18">
        <f>SUM(B17:B19)</f>
        <v>0</v>
      </c>
      <c r="C20" s="1"/>
      <c r="D20" s="1"/>
    </row>
    <row r="21" spans="1:4" x14ac:dyDescent="0.2">
      <c r="B21" s="5"/>
      <c r="C21" s="1"/>
      <c r="D21" s="1"/>
    </row>
    <row r="22" spans="1:4" ht="16.5" thickBot="1" x14ac:dyDescent="0.3">
      <c r="A22" s="2" t="s">
        <v>100</v>
      </c>
      <c r="B22" s="6">
        <f>SUM(B11:B14)-SUM(B17:B19)</f>
        <v>0</v>
      </c>
      <c r="C22" s="1"/>
      <c r="D22" s="1"/>
    </row>
    <row r="23" spans="1:4" ht="15.75" thickTop="1" x14ac:dyDescent="0.2">
      <c r="B23" s="5"/>
      <c r="C23" s="1"/>
      <c r="D23" s="1"/>
    </row>
    <row r="24" spans="1:4" ht="15.75" x14ac:dyDescent="0.25">
      <c r="A24" s="2" t="s">
        <v>46</v>
      </c>
      <c r="B24" s="5"/>
      <c r="C24" s="1"/>
      <c r="D24" s="1"/>
    </row>
    <row r="25" spans="1:4" x14ac:dyDescent="0.2">
      <c r="A25" s="1" t="s">
        <v>49</v>
      </c>
      <c r="B25" s="5">
        <f>SUM('Yr 1 Cashflow'!O8)</f>
        <v>0</v>
      </c>
      <c r="C25" s="1"/>
      <c r="D25" s="1"/>
    </row>
    <row r="26" spans="1:4" x14ac:dyDescent="0.2">
      <c r="A26" s="1" t="s">
        <v>47</v>
      </c>
      <c r="B26" s="5">
        <f>SUM('Yr 1 P&amp;L'!C41)</f>
        <v>0</v>
      </c>
      <c r="C26" s="1"/>
      <c r="D26" s="1"/>
    </row>
    <row r="27" spans="1:4" ht="15.75" thickBot="1" x14ac:dyDescent="0.25">
      <c r="B27" s="6">
        <f>SUM(B25:B26)</f>
        <v>0</v>
      </c>
      <c r="C27" s="1"/>
      <c r="D27" s="1"/>
    </row>
    <row r="28" spans="1:4" ht="15.75" thickTop="1" x14ac:dyDescent="0.2">
      <c r="A28" s="1" t="s">
        <v>18</v>
      </c>
      <c r="B28" s="5"/>
      <c r="C28" s="1"/>
      <c r="D28" s="1"/>
    </row>
    <row r="29" spans="1:4" x14ac:dyDescent="0.2">
      <c r="A29" s="20" t="s">
        <v>99</v>
      </c>
      <c r="B29" s="22">
        <f>+B27-B22</f>
        <v>0</v>
      </c>
      <c r="C29" s="1"/>
      <c r="D29" s="1"/>
    </row>
    <row r="59" spans="3:4" x14ac:dyDescent="0.2">
      <c r="C59" s="12"/>
    </row>
    <row r="60" spans="3:4" x14ac:dyDescent="0.2">
      <c r="C60" s="12"/>
      <c r="D60" s="12"/>
    </row>
    <row r="79" spans="4:4" x14ac:dyDescent="0.2">
      <c r="D79" s="11"/>
    </row>
    <row r="85" spans="4:4" x14ac:dyDescent="0.2">
      <c r="D85" s="11"/>
    </row>
  </sheetData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22"/>
  <sheetViews>
    <sheetView workbookViewId="0">
      <selection activeCell="H14" sqref="H14"/>
    </sheetView>
  </sheetViews>
  <sheetFormatPr defaultRowHeight="15" x14ac:dyDescent="0.2"/>
  <cols>
    <col min="1" max="1" width="20.7109375" style="10" customWidth="1"/>
    <col min="2" max="2" width="2.5703125" style="10" bestFit="1" customWidth="1"/>
    <col min="3" max="3" width="15.7109375" style="10" customWidth="1"/>
    <col min="4" max="4" width="15.85546875" style="10" bestFit="1" customWidth="1"/>
    <col min="5" max="6" width="10.7109375" style="10" bestFit="1" customWidth="1"/>
    <col min="7" max="7" width="3.7109375" style="10" customWidth="1"/>
    <col min="8" max="8" width="30.140625" style="10" bestFit="1" customWidth="1"/>
    <col min="9" max="11" width="9.140625" style="10" customWidth="1"/>
    <col min="12" max="12" width="1.7109375" style="10" customWidth="1"/>
    <col min="13" max="13" width="9.28515625" style="10" customWidth="1"/>
    <col min="14" max="16384" width="9.140625" style="10"/>
  </cols>
  <sheetData>
    <row r="1" spans="1:13" ht="15.75" x14ac:dyDescent="0.25">
      <c r="A1" s="31" t="str">
        <f>'Yr 1 BSheet'!A1</f>
        <v>Business Name</v>
      </c>
    </row>
    <row r="2" spans="1:13" ht="15.75" x14ac:dyDescent="0.25">
      <c r="A2" s="31" t="s">
        <v>101</v>
      </c>
    </row>
    <row r="3" spans="1:13" ht="15.75" x14ac:dyDescent="0.25">
      <c r="A3" s="31" t="s">
        <v>77</v>
      </c>
    </row>
    <row r="5" spans="1:13" ht="15.75" thickBot="1" x14ac:dyDescent="0.25">
      <c r="A5" s="10" t="s">
        <v>0</v>
      </c>
      <c r="B5" s="24" t="s">
        <v>1</v>
      </c>
      <c r="C5" s="23" t="s">
        <v>2</v>
      </c>
      <c r="D5" s="23" t="s">
        <v>3</v>
      </c>
      <c r="E5" s="23" t="s">
        <v>4</v>
      </c>
    </row>
    <row r="6" spans="1:13" x14ac:dyDescent="0.2">
      <c r="D6" s="10" t="s">
        <v>57</v>
      </c>
    </row>
    <row r="9" spans="1:13" ht="15.75" thickBot="1" x14ac:dyDescent="0.25">
      <c r="B9" s="24" t="s">
        <v>1</v>
      </c>
      <c r="C9" s="25">
        <f>'Yr 1 P&amp;L'!C33</f>
        <v>0</v>
      </c>
      <c r="D9" s="23" t="s">
        <v>3</v>
      </c>
      <c r="E9" s="25">
        <f>SUM('Yr 1 P&amp;L'!C38)</f>
        <v>0</v>
      </c>
    </row>
    <row r="10" spans="1:13" x14ac:dyDescent="0.2">
      <c r="D10" s="26" t="e">
        <f>SUM('Yr 1 P&amp;L'!C12)/'Yr 1 P&amp;L'!C5</f>
        <v>#DIV/0!</v>
      </c>
    </row>
    <row r="13" spans="1:13" x14ac:dyDescent="0.2">
      <c r="B13" s="24" t="s">
        <v>1</v>
      </c>
      <c r="D13" s="27" t="e">
        <f>C9+E9/D10</f>
        <v>#DIV/0!</v>
      </c>
    </row>
    <row r="14" spans="1:13" x14ac:dyDescent="0.2">
      <c r="B14" s="24"/>
      <c r="D14" s="28"/>
    </row>
    <row r="16" spans="1:13" x14ac:dyDescent="0.2">
      <c r="A16" s="29" t="e">
        <f>D13</f>
        <v>#DIV/0!</v>
      </c>
      <c r="B16" s="24" t="s">
        <v>1</v>
      </c>
      <c r="C16" s="10" t="s">
        <v>5</v>
      </c>
      <c r="G16" s="24"/>
      <c r="M16" s="30"/>
    </row>
    <row r="17" spans="1:13" x14ac:dyDescent="0.2">
      <c r="A17" s="28"/>
      <c r="B17" s="24"/>
      <c r="G17" s="24"/>
      <c r="M17" s="30"/>
    </row>
    <row r="18" spans="1:13" x14ac:dyDescent="0.2">
      <c r="A18" s="29" t="e">
        <f>A16/12</f>
        <v>#DIV/0!</v>
      </c>
      <c r="B18" s="24" t="s">
        <v>1</v>
      </c>
      <c r="C18" s="10" t="s">
        <v>39</v>
      </c>
      <c r="G18" s="24"/>
      <c r="M18" s="30"/>
    </row>
    <row r="19" spans="1:13" x14ac:dyDescent="0.2">
      <c r="A19" s="28"/>
      <c r="B19" s="24"/>
      <c r="G19" s="24"/>
      <c r="M19" s="30"/>
    </row>
    <row r="20" spans="1:13" x14ac:dyDescent="0.2">
      <c r="A20" s="29" t="e">
        <f>A18/4</f>
        <v>#DIV/0!</v>
      </c>
      <c r="B20" s="24" t="s">
        <v>1</v>
      </c>
      <c r="C20" s="10" t="s">
        <v>6</v>
      </c>
      <c r="G20" s="24"/>
      <c r="M20" s="30"/>
    </row>
    <row r="21" spans="1:13" x14ac:dyDescent="0.2">
      <c r="A21" s="28"/>
      <c r="B21" s="24"/>
      <c r="G21" s="24"/>
      <c r="M21" s="30"/>
    </row>
    <row r="22" spans="1:13" x14ac:dyDescent="0.2">
      <c r="A22" s="29" t="e">
        <f>A20/5</f>
        <v>#DIV/0!</v>
      </c>
      <c r="B22" s="24" t="s">
        <v>1</v>
      </c>
      <c r="C22" s="10" t="s">
        <v>40</v>
      </c>
      <c r="G22" s="24"/>
      <c r="M22" s="30"/>
    </row>
  </sheetData>
  <sheetProtection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&amp;L&amp;F&amp;C&amp;D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40"/>
  <sheetViews>
    <sheetView workbookViewId="0">
      <selection activeCell="B28" sqref="B28:D30"/>
    </sheetView>
  </sheetViews>
  <sheetFormatPr defaultRowHeight="15" x14ac:dyDescent="0.2"/>
  <cols>
    <col min="1" max="1" width="19.5703125" style="33" bestFit="1" customWidth="1"/>
    <col min="2" max="2" width="16.42578125" style="33" bestFit="1" customWidth="1"/>
    <col min="3" max="3" width="10.42578125" style="33" bestFit="1" customWidth="1"/>
    <col min="4" max="4" width="16.42578125" style="33" bestFit="1" customWidth="1"/>
    <col min="5" max="9" width="9.140625" style="33" customWidth="1"/>
    <col min="10" max="10" width="7.28515625" style="33" bestFit="1" customWidth="1"/>
    <col min="11" max="11" width="13.140625" style="33" bestFit="1" customWidth="1"/>
    <col min="12" max="12" width="13.85546875" style="33" bestFit="1" customWidth="1"/>
    <col min="13" max="13" width="16.42578125" style="33" bestFit="1" customWidth="1"/>
    <col min="14" max="14" width="7.7109375" style="33" bestFit="1" customWidth="1"/>
    <col min="15" max="15" width="13.5703125" style="33" bestFit="1" customWidth="1"/>
    <col min="16" max="16384" width="9.140625" style="33"/>
  </cols>
  <sheetData>
    <row r="1" spans="1:2" ht="15.75" x14ac:dyDescent="0.25">
      <c r="A1" s="32" t="str">
        <f>'Yr 1 Breakeven'!A1</f>
        <v>Business Name</v>
      </c>
    </row>
    <row r="2" spans="1:2" ht="15.75" x14ac:dyDescent="0.25">
      <c r="A2" s="32" t="str">
        <f>'Yr 1 Sales 1'!A2</f>
        <v>Sales Forecast 1</v>
      </c>
    </row>
    <row r="3" spans="1:2" ht="15.75" x14ac:dyDescent="0.25">
      <c r="A3" s="32" t="s">
        <v>78</v>
      </c>
    </row>
    <row r="5" spans="1:2" ht="15.75" x14ac:dyDescent="0.25">
      <c r="B5" s="35" t="s">
        <v>28</v>
      </c>
    </row>
    <row r="6" spans="1:2" ht="15.75" x14ac:dyDescent="0.25">
      <c r="B6" s="35" t="s">
        <v>29</v>
      </c>
    </row>
    <row r="7" spans="1:2" ht="15.75" x14ac:dyDescent="0.25">
      <c r="B7" s="35" t="s">
        <v>23</v>
      </c>
    </row>
    <row r="8" spans="1:2" x14ac:dyDescent="0.2">
      <c r="A8" s="47" t="str">
        <f>'Yr 1 Sales 1'!A8</f>
        <v>Apr</v>
      </c>
      <c r="B8" s="37">
        <f>E40</f>
        <v>0</v>
      </c>
    </row>
    <row r="9" spans="1:2" x14ac:dyDescent="0.2">
      <c r="A9" s="47" t="str">
        <f>'Yr 1 Sales 1'!A9</f>
        <v>May</v>
      </c>
      <c r="B9" s="37">
        <f>B8</f>
        <v>0</v>
      </c>
    </row>
    <row r="10" spans="1:2" x14ac:dyDescent="0.2">
      <c r="A10" s="47" t="str">
        <f>'Yr 1 Sales 1'!A10</f>
        <v>Jun</v>
      </c>
      <c r="B10" s="37">
        <f t="shared" ref="B10:B19" si="0">B9</f>
        <v>0</v>
      </c>
    </row>
    <row r="11" spans="1:2" x14ac:dyDescent="0.2">
      <c r="A11" s="47" t="str">
        <f>'Yr 1 Sales 1'!A11</f>
        <v>Jul</v>
      </c>
      <c r="B11" s="37">
        <f t="shared" si="0"/>
        <v>0</v>
      </c>
    </row>
    <row r="12" spans="1:2" x14ac:dyDescent="0.2">
      <c r="A12" s="47" t="str">
        <f>'Yr 1 Sales 1'!A12</f>
        <v>Aug</v>
      </c>
      <c r="B12" s="37">
        <f t="shared" si="0"/>
        <v>0</v>
      </c>
    </row>
    <row r="13" spans="1:2" x14ac:dyDescent="0.2">
      <c r="A13" s="47" t="str">
        <f>'Yr 1 Sales 1'!A13</f>
        <v>Sep</v>
      </c>
      <c r="B13" s="37">
        <f t="shared" si="0"/>
        <v>0</v>
      </c>
    </row>
    <row r="14" spans="1:2" x14ac:dyDescent="0.2">
      <c r="A14" s="47" t="str">
        <f>'Yr 1 Sales 1'!A14</f>
        <v>Oct</v>
      </c>
      <c r="B14" s="37">
        <f t="shared" si="0"/>
        <v>0</v>
      </c>
    </row>
    <row r="15" spans="1:2" x14ac:dyDescent="0.2">
      <c r="A15" s="47" t="str">
        <f>'Yr 1 Sales 1'!A15</f>
        <v>Nov</v>
      </c>
      <c r="B15" s="37">
        <f t="shared" si="0"/>
        <v>0</v>
      </c>
    </row>
    <row r="16" spans="1:2" x14ac:dyDescent="0.2">
      <c r="A16" s="47" t="str">
        <f>'Yr 1 Sales 1'!A16</f>
        <v>Dec</v>
      </c>
      <c r="B16" s="37">
        <f t="shared" si="0"/>
        <v>0</v>
      </c>
    </row>
    <row r="17" spans="1:5" x14ac:dyDescent="0.2">
      <c r="A17" s="47" t="str">
        <f>'Yr 1 Sales 1'!A17</f>
        <v>Jan</v>
      </c>
      <c r="B17" s="37">
        <f t="shared" si="0"/>
        <v>0</v>
      </c>
    </row>
    <row r="18" spans="1:5" x14ac:dyDescent="0.2">
      <c r="A18" s="47" t="str">
        <f>'Yr 1 Sales 1'!A18</f>
        <v>Feb</v>
      </c>
      <c r="B18" s="37">
        <f t="shared" si="0"/>
        <v>0</v>
      </c>
    </row>
    <row r="19" spans="1:5" x14ac:dyDescent="0.2">
      <c r="A19" s="47" t="str">
        <f>'Yr 1 Sales 1'!A19</f>
        <v>Mar</v>
      </c>
      <c r="B19" s="37">
        <f t="shared" si="0"/>
        <v>0</v>
      </c>
    </row>
    <row r="20" spans="1:5" x14ac:dyDescent="0.2">
      <c r="B20" s="39"/>
    </row>
    <row r="21" spans="1:5" ht="15.75" thickBot="1" x14ac:dyDescent="0.25">
      <c r="A21" s="33" t="s">
        <v>8</v>
      </c>
      <c r="B21" s="40">
        <f>SUM(B8:B19)</f>
        <v>0</v>
      </c>
    </row>
    <row r="22" spans="1:5" ht="15.75" thickTop="1" x14ac:dyDescent="0.2"/>
    <row r="26" spans="1:5" ht="15.75" x14ac:dyDescent="0.25">
      <c r="B26" s="32" t="s">
        <v>84</v>
      </c>
      <c r="C26" s="32" t="s">
        <v>83</v>
      </c>
      <c r="D26" s="32" t="s">
        <v>106</v>
      </c>
      <c r="E26" s="32" t="s">
        <v>69</v>
      </c>
    </row>
    <row r="27" spans="1:5" ht="15.75" x14ac:dyDescent="0.25">
      <c r="B27" s="35" t="s">
        <v>23</v>
      </c>
      <c r="E27" s="35" t="s">
        <v>23</v>
      </c>
    </row>
    <row r="28" spans="1:5" x14ac:dyDescent="0.2">
      <c r="A28" s="83" t="s">
        <v>119</v>
      </c>
      <c r="B28" s="84"/>
      <c r="C28" s="85"/>
      <c r="D28" s="85"/>
      <c r="E28" s="39">
        <f>+B28*C28*D28</f>
        <v>0</v>
      </c>
    </row>
    <row r="29" spans="1:5" x14ac:dyDescent="0.2">
      <c r="A29" s="83" t="s">
        <v>120</v>
      </c>
      <c r="B29" s="84"/>
      <c r="C29" s="85"/>
      <c r="D29" s="85"/>
      <c r="E29" s="39">
        <f t="shared" ref="E29:E36" si="1">+B29*C29*D29</f>
        <v>0</v>
      </c>
    </row>
    <row r="30" spans="1:5" x14ac:dyDescent="0.2">
      <c r="A30" s="83" t="s">
        <v>121</v>
      </c>
      <c r="B30" s="84"/>
      <c r="C30" s="85"/>
      <c r="D30" s="85"/>
      <c r="E30" s="39">
        <f t="shared" si="1"/>
        <v>0</v>
      </c>
    </row>
    <row r="31" spans="1:5" x14ac:dyDescent="0.2">
      <c r="A31" s="83" t="s">
        <v>70</v>
      </c>
      <c r="B31" s="84"/>
      <c r="C31" s="85"/>
      <c r="D31" s="85"/>
      <c r="E31" s="39">
        <f t="shared" si="1"/>
        <v>0</v>
      </c>
    </row>
    <row r="32" spans="1:5" x14ac:dyDescent="0.2">
      <c r="A32" s="83" t="s">
        <v>71</v>
      </c>
      <c r="B32" s="84"/>
      <c r="C32" s="85"/>
      <c r="D32" s="85"/>
      <c r="E32" s="39">
        <f t="shared" si="1"/>
        <v>0</v>
      </c>
    </row>
    <row r="33" spans="1:5" x14ac:dyDescent="0.2">
      <c r="A33" s="83" t="s">
        <v>72</v>
      </c>
      <c r="B33" s="84"/>
      <c r="C33" s="85"/>
      <c r="D33" s="85"/>
      <c r="E33" s="39">
        <f t="shared" si="1"/>
        <v>0</v>
      </c>
    </row>
    <row r="34" spans="1:5" x14ac:dyDescent="0.2">
      <c r="A34" s="83" t="s">
        <v>73</v>
      </c>
      <c r="B34" s="84"/>
      <c r="C34" s="85"/>
      <c r="D34" s="85"/>
      <c r="E34" s="39">
        <f t="shared" si="1"/>
        <v>0</v>
      </c>
    </row>
    <row r="35" spans="1:5" x14ac:dyDescent="0.2">
      <c r="A35" s="83" t="s">
        <v>74</v>
      </c>
      <c r="B35" s="84"/>
      <c r="C35" s="85"/>
      <c r="D35" s="85"/>
      <c r="E35" s="39">
        <f t="shared" si="1"/>
        <v>0</v>
      </c>
    </row>
    <row r="36" spans="1:5" x14ac:dyDescent="0.2">
      <c r="A36" s="83" t="s">
        <v>75</v>
      </c>
      <c r="B36" s="84"/>
      <c r="C36" s="85"/>
      <c r="D36" s="85"/>
      <c r="E36" s="39">
        <f t="shared" si="1"/>
        <v>0</v>
      </c>
    </row>
    <row r="37" spans="1:5" x14ac:dyDescent="0.2">
      <c r="B37" s="39"/>
      <c r="C37" s="39"/>
      <c r="D37" s="39"/>
      <c r="E37" s="39"/>
    </row>
    <row r="38" spans="1:5" ht="15.75" thickBot="1" x14ac:dyDescent="0.25">
      <c r="A38" s="33" t="s">
        <v>7</v>
      </c>
      <c r="B38" s="39"/>
      <c r="C38" s="39"/>
      <c r="D38" s="39"/>
      <c r="E38" s="40">
        <f>SUM(E28:E36)</f>
        <v>0</v>
      </c>
    </row>
    <row r="39" spans="1:5" ht="15.75" thickTop="1" x14ac:dyDescent="0.2">
      <c r="B39" s="39"/>
      <c r="C39" s="39"/>
      <c r="D39" s="39"/>
      <c r="E39" s="39"/>
    </row>
    <row r="40" spans="1:5" x14ac:dyDescent="0.2">
      <c r="B40" s="39"/>
      <c r="C40" s="39"/>
      <c r="D40" s="39" t="s">
        <v>76</v>
      </c>
      <c r="E40" s="39">
        <f>+E38/12</f>
        <v>0</v>
      </c>
    </row>
  </sheetData>
  <sheetProtection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&amp;L&amp;F&amp;C&amp;D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Yr 1 Sales 1</vt:lpstr>
      <vt:lpstr>Yr 1 Sales 2</vt:lpstr>
      <vt:lpstr>Yr 1 Sales 3</vt:lpstr>
      <vt:lpstr>Yr 1 Purchases</vt:lpstr>
      <vt:lpstr>Yr 1 Cashflow</vt:lpstr>
      <vt:lpstr>Yr 1 P&amp;L</vt:lpstr>
      <vt:lpstr>Yr 1 BSheet</vt:lpstr>
      <vt:lpstr>Yr 1 Breakeven</vt:lpstr>
      <vt:lpstr>Yr 2 Sales 1</vt:lpstr>
      <vt:lpstr>Yr 2 Sales 2</vt:lpstr>
      <vt:lpstr>Yr 2 Sales 3</vt:lpstr>
      <vt:lpstr>Yr 2 Purchases</vt:lpstr>
      <vt:lpstr>Yr 2 Cash Flow</vt:lpstr>
      <vt:lpstr>Yr 2 P &amp; L</vt:lpstr>
      <vt:lpstr>Yr 2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lmccall</dc:creator>
  <cp:lastModifiedBy>Kelly Mason</cp:lastModifiedBy>
  <cp:lastPrinted>2009-08-06T12:15:11Z</cp:lastPrinted>
  <dcterms:created xsi:type="dcterms:W3CDTF">2004-09-13T12:21:44Z</dcterms:created>
  <dcterms:modified xsi:type="dcterms:W3CDTF">2016-10-26T14:15:15Z</dcterms:modified>
</cp:coreProperties>
</file>